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Malgorzata.Mlynarska\Desktop\IR\Wyniki FY2018\Spreadsheet\"/>
    </mc:Choice>
  </mc:AlternateContent>
  <xr:revisionPtr revIDLastSave="0" documentId="13_ncr:1_{A5670209-500D-4EA1-AF49-A1B501D661E1}" xr6:coauthVersionLast="36" xr6:coauthVersionMax="36" xr10:uidLastSave="{00000000-0000-0000-0000-000000000000}"/>
  <bookViews>
    <workbookView xWindow="3780" yWindow="0" windowWidth="17655" windowHeight="6465" xr2:uid="{00000000-000D-0000-FFFF-FFFF00000000}"/>
  </bookViews>
  <sheets>
    <sheet name="Menu" sheetId="8" r:id="rId1"/>
    <sheet name="P&amp;L" sheetId="1" r:id="rId2"/>
    <sheet name="Balace sheet" sheetId="2" r:id="rId3"/>
    <sheet name="Cash flow" sheetId="3" r:id="rId4"/>
    <sheet name="Soda segment" sheetId="4" r:id="rId5"/>
    <sheet name="Organic segment" sheetId="5" r:id="rId6"/>
    <sheet name="S&amp;G segment" sheetId="6" r:id="rId7"/>
    <sheet name="Transport segment" sheetId="7" r:id="rId8"/>
  </sheets>
  <externalReferences>
    <externalReference r:id="rId9"/>
  </externalReferences>
  <definedNames>
    <definedName name="_Hlk244493076" localSheetId="2">'Balace sheet'!#REF!</definedName>
    <definedName name="_Toc291585409" localSheetId="3">'Cash flow'!#REF!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4" i="3" l="1"/>
  <c r="Z62" i="3" l="1"/>
  <c r="Z56" i="3"/>
  <c r="Z45" i="3"/>
  <c r="Z34" i="3"/>
  <c r="Y62" i="3" l="1"/>
  <c r="Y56" i="3"/>
  <c r="Y45" i="3"/>
  <c r="Y34" i="3"/>
  <c r="Y32" i="3"/>
  <c r="Y69" i="3" l="1"/>
  <c r="Y54" i="3"/>
  <c r="U34" i="1"/>
  <c r="Y70" i="3" l="1"/>
  <c r="Y73" i="3" s="1"/>
  <c r="X45" i="3"/>
  <c r="X54" i="3" s="1"/>
  <c r="X32" i="3"/>
  <c r="E62" i="3" l="1"/>
  <c r="E56" i="3"/>
  <c r="E54" i="3"/>
  <c r="E69" i="3" l="1"/>
  <c r="E70" i="3"/>
  <c r="E73" i="3" s="1"/>
  <c r="I17" i="1" l="1"/>
  <c r="I19" i="1" s="1"/>
  <c r="I22" i="1" s="1"/>
  <c r="J17" i="1"/>
  <c r="J19" i="1" s="1"/>
  <c r="J22" i="1" s="1"/>
  <c r="K17" i="1"/>
  <c r="K19" i="1" s="1"/>
  <c r="K22" i="1" s="1"/>
  <c r="L17" i="1"/>
  <c r="L19" i="1" s="1"/>
  <c r="L22" i="1" s="1"/>
  <c r="M17" i="1"/>
  <c r="M19" i="1" s="1"/>
  <c r="M22" i="1" s="1"/>
  <c r="N17" i="1"/>
  <c r="N19" i="1" s="1"/>
  <c r="N22" i="1" s="1"/>
  <c r="O17" i="1"/>
  <c r="O19" i="1" s="1"/>
  <c r="O22" i="1" s="1"/>
  <c r="P17" i="1"/>
  <c r="P19" i="1" s="1"/>
  <c r="P22" i="1" s="1"/>
  <c r="H17" i="1"/>
  <c r="H19" i="1"/>
  <c r="H22" i="1" s="1"/>
  <c r="H35" i="1" s="1"/>
</calcChain>
</file>

<file path=xl/sharedStrings.xml><?xml version="1.0" encoding="utf-8"?>
<sst xmlns="http://schemas.openxmlformats.org/spreadsheetml/2006/main" count="441" uniqueCount="238">
  <si>
    <t>-</t>
  </si>
  <si>
    <t>2014*</t>
  </si>
  <si>
    <t>31.12.2015</t>
  </si>
  <si>
    <t>31.12.2014</t>
  </si>
  <si>
    <t>1Q 2014</t>
  </si>
  <si>
    <t>2Q 2014</t>
  </si>
  <si>
    <t>3Q 2014</t>
  </si>
  <si>
    <t>4Q 2014</t>
  </si>
  <si>
    <t>1Q 2015</t>
  </si>
  <si>
    <t>2Q 2015</t>
  </si>
  <si>
    <t>3Q 2015</t>
  </si>
  <si>
    <t>4Q 2015</t>
  </si>
  <si>
    <t>30.06.2014</t>
  </si>
  <si>
    <t>30.09.2014</t>
  </si>
  <si>
    <t>30.06.2015</t>
  </si>
  <si>
    <t>30.09.2015</t>
  </si>
  <si>
    <t>EBITDA</t>
  </si>
  <si>
    <t>31.03.2015</t>
  </si>
  <si>
    <t>31.03.2014</t>
  </si>
  <si>
    <t>1Q2016</t>
  </si>
  <si>
    <t>31.03.2016</t>
  </si>
  <si>
    <t>1Q 2016</t>
  </si>
  <si>
    <t>2Q2016</t>
  </si>
  <si>
    <t>30.06.2016</t>
  </si>
  <si>
    <t>3Q2016</t>
  </si>
  <si>
    <t>30.09.2016</t>
  </si>
  <si>
    <t>4Q2016</t>
  </si>
  <si>
    <t>31.12.2016</t>
  </si>
  <si>
    <t>2015*</t>
  </si>
  <si>
    <t>4Q 2014*</t>
  </si>
  <si>
    <t>1Q2015*</t>
  </si>
  <si>
    <t>2Q 2015*</t>
  </si>
  <si>
    <t>3Q 2015*</t>
  </si>
  <si>
    <t>4Q 2015*</t>
  </si>
  <si>
    <t>1Q2016*</t>
  </si>
  <si>
    <t>2Q2016*</t>
  </si>
  <si>
    <t>3Q2016*</t>
  </si>
  <si>
    <t>31.12.2015*</t>
  </si>
  <si>
    <t>1. CONSOLIDATED STATEMENT OF PROFIT OR LOSS OF THE CIECH GROUP</t>
  </si>
  <si>
    <t xml:space="preserve">2. CONSOLIDATED STATEMENT OF FINANCIAL POSITION OF THE CIECH GROUP  </t>
  </si>
  <si>
    <t>3. CONSOLIDATED STATEMENT OF CASH FLOWS OF THE CIECH GROUP</t>
  </si>
  <si>
    <t>4. CONSOLIDATED STATEMENT OF PROFIT OR LOSS OF THE CIECH GROUP BY SEGMENTS*</t>
  </si>
  <si>
    <t>4.1. Soda Segment</t>
  </si>
  <si>
    <t>4.2. Organic segment</t>
  </si>
  <si>
    <t>4.3. Silicates &amp; glass segment</t>
  </si>
  <si>
    <t>4.4. Transport segment</t>
  </si>
  <si>
    <t>CONSOLIDATED STATEMENT OF PROFIT OR LOSS OF THE CIECH GROUP</t>
  </si>
  <si>
    <t>thousand PLN</t>
  </si>
  <si>
    <t>CONTINUING OPERATIONS</t>
  </si>
  <si>
    <t>Sales revenues</t>
  </si>
  <si>
    <t xml:space="preserve">Cost of sales </t>
  </si>
  <si>
    <t xml:space="preserve">Gross profit/(loss) on sales </t>
  </si>
  <si>
    <t xml:space="preserve">Other operating income </t>
  </si>
  <si>
    <t xml:space="preserve">Selling costs </t>
  </si>
  <si>
    <t xml:space="preserve">General and administrative expenses </t>
  </si>
  <si>
    <t xml:space="preserve">Other operating expenses </t>
  </si>
  <si>
    <t xml:space="preserve">Operating profit/(loss) </t>
  </si>
  <si>
    <t xml:space="preserve">Financial income </t>
  </si>
  <si>
    <t xml:space="preserve">Financial expenses </t>
  </si>
  <si>
    <t xml:space="preserve">Net financial income/(expenses) </t>
  </si>
  <si>
    <t xml:space="preserve">Share of profit / (loss) of equity-accounted investees </t>
  </si>
  <si>
    <t xml:space="preserve">Profit/(loss) before tax </t>
  </si>
  <si>
    <t xml:space="preserve">Income tax </t>
  </si>
  <si>
    <t>Net profit/(loss) on continuing operations</t>
  </si>
  <si>
    <t>DISCONTINUED OPERATIONS</t>
  </si>
  <si>
    <t>Net profit/(loss) on discontinued operations</t>
  </si>
  <si>
    <t>Net profit / (loss) for the year</t>
  </si>
  <si>
    <t xml:space="preserve">including: </t>
  </si>
  <si>
    <t xml:space="preserve">Net profit/(loss) attributable to shareholders of the parent company </t>
  </si>
  <si>
    <t xml:space="preserve">Net profit/(loss) attributed to non-controlling interest </t>
  </si>
  <si>
    <t xml:space="preserve">Earnings per share (in PLN): </t>
  </si>
  <si>
    <t>Basic</t>
  </si>
  <si>
    <t>Diluted</t>
  </si>
  <si>
    <t>Earnings per share (in PLN) on continuing operations</t>
  </si>
  <si>
    <t>* Restated data, description of changes is provided in note 1.5 to consolidated financial statement for 2016</t>
  </si>
  <si>
    <t>Normalised EBITDA from continuing operations**</t>
  </si>
  <si>
    <t>EBITDA from continuing operations</t>
  </si>
  <si>
    <t>** EBITDA excluding one-off events</t>
  </si>
  <si>
    <t xml:space="preserve">CONSOLIDATED STATEMENT OF FINANCIAL POSITION OF THE CIECH GROUP  </t>
  </si>
  <si>
    <t xml:space="preserve">ASSETS </t>
  </si>
  <si>
    <t>Property, plant and equipment</t>
  </si>
  <si>
    <t>Right of perpetual usufruct</t>
  </si>
  <si>
    <t>Intangible assets, including:</t>
  </si>
  <si>
    <t>- goodwill</t>
  </si>
  <si>
    <t>Investment property</t>
  </si>
  <si>
    <t>Non-current receivables</t>
  </si>
  <si>
    <t>Investments in associates and jointly-controlled entities measured under the equity method</t>
  </si>
  <si>
    <t>Long-term financial assets</t>
  </si>
  <si>
    <t>Deferred income tax assets</t>
  </si>
  <si>
    <t>Total non-current assets</t>
  </si>
  <si>
    <t>Inventory</t>
  </si>
  <si>
    <t>Short-term financial assets</t>
  </si>
  <si>
    <t>Income tax receivables</t>
  </si>
  <si>
    <t>Trade and other receivables</t>
  </si>
  <si>
    <t>Cash and cash equivalents</t>
  </si>
  <si>
    <t>Non-current assets held for sale</t>
  </si>
  <si>
    <t>Total current assets</t>
  </si>
  <si>
    <t>Total assets</t>
  </si>
  <si>
    <t>EQUITY AND LIABILITIES</t>
  </si>
  <si>
    <t>Share capital</t>
  </si>
  <si>
    <t>Share premium</t>
  </si>
  <si>
    <t>Cash flow hedge</t>
  </si>
  <si>
    <t>Actuarial gains</t>
  </si>
  <si>
    <t>Other reserve capitals</t>
  </si>
  <si>
    <t>Currency translation reserve</t>
  </si>
  <si>
    <t>Retained earnings</t>
  </si>
  <si>
    <t>Equity attributable to shareholders of the parent</t>
  </si>
  <si>
    <t>Non-controlling interest</t>
  </si>
  <si>
    <t>Total equity</t>
  </si>
  <si>
    <t>Loans,  borrowings  and other debt instruments</t>
  </si>
  <si>
    <t>Finance lease liabilities</t>
  </si>
  <si>
    <t>Other non-current liabilities</t>
  </si>
  <si>
    <t>Employee benefits reserve</t>
  </si>
  <si>
    <t xml:space="preserve">Other provisions </t>
  </si>
  <si>
    <t>Deferred income tax liability</t>
  </si>
  <si>
    <t>Total non-current liabilities</t>
  </si>
  <si>
    <t>Loans,  borrowings and other debt instruments</t>
  </si>
  <si>
    <t>Trade and other liabilities</t>
  </si>
  <si>
    <t>Reversed factoring liabilities</t>
  </si>
  <si>
    <t>Income tax liabilities</t>
  </si>
  <si>
    <t>Total current liabilities</t>
  </si>
  <si>
    <t>Total liabilities</t>
  </si>
  <si>
    <t>Total equity and liabilities</t>
  </si>
  <si>
    <t>* Restated data, description of changes is provided in note 1.5 to these consolidated financial statement for 2016</t>
  </si>
  <si>
    <t>CONSOLIDATED STATEMENT OF CASH FLOWS OF THE CIECH GROUP</t>
  </si>
  <si>
    <t>Cash flows from operating activities</t>
  </si>
  <si>
    <t>Net profit/(loss) for the period</t>
  </si>
  <si>
    <t>Adjustments</t>
  </si>
  <si>
    <t>Amortisation/depreciation</t>
  </si>
  <si>
    <t>Recognition of impairment allowances</t>
  </si>
  <si>
    <t>Foreign exchange (profit) /loss</t>
  </si>
  <si>
    <t>Investment property revaluation</t>
  </si>
  <si>
    <t>(Profit) / loss on investment activities</t>
  </si>
  <si>
    <t>(Profit) / loss on disposal of property, plant and equipment</t>
  </si>
  <si>
    <t>Dividends and interest</t>
  </si>
  <si>
    <t>Income tax</t>
  </si>
  <si>
    <t>(Profit) / loss on the settlement of construction contracts (caverns)</t>
  </si>
  <si>
    <t>Share of (profit) / loss on equity accounted investees</t>
  </si>
  <si>
    <t>Change in liabilities due to loan arrangement fee</t>
  </si>
  <si>
    <t>Valuation of embedded instruments</t>
  </si>
  <si>
    <t>Ineffective portion of hedge accounting</t>
  </si>
  <si>
    <t>Other adjustments</t>
  </si>
  <si>
    <t>Cash from operating activities before changes in working capital  and provisions</t>
  </si>
  <si>
    <t>Change in receivables</t>
  </si>
  <si>
    <t>Change in inventory</t>
  </si>
  <si>
    <t>Change in current liabilities</t>
  </si>
  <si>
    <t>Change in provisions and employee benefits</t>
  </si>
  <si>
    <t>Cash generated from operating activities</t>
  </si>
  <si>
    <t>Interest paid</t>
  </si>
  <si>
    <t>Income tax (paid)/returned</t>
  </si>
  <si>
    <t>Expenses for reserch</t>
  </si>
  <si>
    <t>Net cash from operating activities</t>
  </si>
  <si>
    <t xml:space="preserve">Cash flows from investment activities </t>
  </si>
  <si>
    <t>Disposal of a subsidiary**</t>
  </si>
  <si>
    <t>Disposal of intangible assets and property, plant and equipment</t>
  </si>
  <si>
    <t>Disposal of financial assets</t>
  </si>
  <si>
    <t>Disposal of investment property</t>
  </si>
  <si>
    <t>Dividends received</t>
  </si>
  <si>
    <t>Interest received</t>
  </si>
  <si>
    <t>Subsidies received</t>
  </si>
  <si>
    <t>Other inflows</t>
  </si>
  <si>
    <t>Acquisition of intangible assets and property, plant and equipment</t>
  </si>
  <si>
    <t>Acquisition of financial assets</t>
  </si>
  <si>
    <t>Acquisition of investment property</t>
  </si>
  <si>
    <t>Development expenditures</t>
  </si>
  <si>
    <t>Other outflows</t>
  </si>
  <si>
    <t>Net cash from investment activities</t>
  </si>
  <si>
    <t>Cash flows from financial activities</t>
  </si>
  <si>
    <t>Net proceeds from shares and other capital instruments issue and capital premium</t>
  </si>
  <si>
    <t>Proceeds from loans and borrowings</t>
  </si>
  <si>
    <t>Other financial inflows</t>
  </si>
  <si>
    <t>Dividends paid to parent company</t>
  </si>
  <si>
    <t>Repayment of loans and borrowings</t>
  </si>
  <si>
    <t>Redumption of debt securities</t>
  </si>
  <si>
    <t>Payments of finance lease liabilities</t>
  </si>
  <si>
    <t>Repayment of "silent partnerships"</t>
  </si>
  <si>
    <t>Other financial outflows</t>
  </si>
  <si>
    <t>Net cash from financial activities</t>
  </si>
  <si>
    <t>Total net cash flows</t>
  </si>
  <si>
    <t>Cash and cash equivalents as at the beginning of the period</t>
  </si>
  <si>
    <t>Impact of foreign exchange differences</t>
  </si>
  <si>
    <t xml:space="preserve">Cash and cash equivalents as at the end of the period </t>
  </si>
  <si>
    <t>Cash outflow as a result of the loss of control of subsidiaries ***</t>
  </si>
  <si>
    <t>*** This item includes cash and cash equivalents deconsolidated as a result of liquidating CIECH Polsin Pte. Ltd. in the first quarter of 2015</t>
  </si>
  <si>
    <t>Soda segment - P&amp;L</t>
  </si>
  <si>
    <t>Revenues from third parties</t>
  </si>
  <si>
    <t>Revenue from inter-segment transactions</t>
  </si>
  <si>
    <t>Total sales revenues</t>
  </si>
  <si>
    <t>Cost of sales</t>
  </si>
  <si>
    <t>Gross profit /(loss) on sales</t>
  </si>
  <si>
    <t>Selling costs</t>
  </si>
  <si>
    <t>General and administrative expenses</t>
  </si>
  <si>
    <t>Result on management of receivables</t>
  </si>
  <si>
    <t>Result on other operating activities</t>
  </si>
  <si>
    <t>Operating profit /(loss)</t>
  </si>
  <si>
    <t>Exchange differences and interest on trade settlements</t>
  </si>
  <si>
    <t>Group borrowing costs</t>
  </si>
  <si>
    <t>Result on financial activity (non-attributable to segments)</t>
  </si>
  <si>
    <t>Profit /(loss) before tax</t>
  </si>
  <si>
    <t>Net profit /(loss) on continuing operations</t>
  </si>
  <si>
    <t>Net profit /(loss) on discontinued operations</t>
  </si>
  <si>
    <t>Net profit /(loss) for the period</t>
  </si>
  <si>
    <t>Amortization/depreciation</t>
  </si>
  <si>
    <t>Normalised EBITDA**</t>
  </si>
  <si>
    <t>Oranic segment - P&amp;L</t>
  </si>
  <si>
    <t>Silicates &amp; glass segment - P&amp;L</t>
  </si>
  <si>
    <t>Transport segment - P&amp;L</t>
  </si>
  <si>
    <t>Inflows</t>
  </si>
  <si>
    <t>Outflows</t>
  </si>
  <si>
    <t>Finance sale-and-lease-back liabilities</t>
  </si>
  <si>
    <t xml:space="preserve">Acquisition of a subsidiary (after deduction of acquired cash) </t>
  </si>
  <si>
    <t>Hedging deposit</t>
  </si>
  <si>
    <t>**  Includes cash and cash equivalents eliminated from the financial statement due to the loss of a control over Infastruktura Kapuściska S.A. w upadłości likwidacyjnej (resulted from the company’s bakruptcy) and the sale of Sagrera sp. z o.o</t>
  </si>
  <si>
    <t>Leaseback liabilities</t>
  </si>
  <si>
    <t>Overdrafrt</t>
  </si>
  <si>
    <t>* In financial statements, the Group also discloses another activity (this covers the services rendered and the goods sold outside the Group, mainly by CIECH S.A. and CIECH Trading S.A., as well as foreign companies outside the area of operation of the aforementioned segments) as well as Consolidation Adjustments (this covers elimination of intra-group transactions conducted between individual segments (areas) of activity).</t>
  </si>
  <si>
    <t xml:space="preserve">Proceeds from loans and borrowings </t>
  </si>
  <si>
    <t xml:space="preserve">"Silent partners" contribution </t>
  </si>
  <si>
    <t xml:space="preserve">Issuance of debt securities </t>
  </si>
  <si>
    <t>YTD</t>
  </si>
  <si>
    <t>1Q2017</t>
  </si>
  <si>
    <t>31.03.2017</t>
  </si>
  <si>
    <t>1Q 2015*</t>
  </si>
  <si>
    <t>2Q2017</t>
  </si>
  <si>
    <t>30.06.2017</t>
  </si>
  <si>
    <t>3Q2017</t>
  </si>
  <si>
    <t>30.09.2017</t>
  </si>
  <si>
    <t>4Q2017</t>
  </si>
  <si>
    <t>31.12.2017</t>
  </si>
  <si>
    <t>1Q2018</t>
  </si>
  <si>
    <t>31.03.2018</t>
  </si>
  <si>
    <t>2Q2018</t>
  </si>
  <si>
    <t>30.06.2018</t>
  </si>
  <si>
    <t>3Q2018</t>
  </si>
  <si>
    <t>30.09.2018</t>
  </si>
  <si>
    <t>4Q2018</t>
  </si>
  <si>
    <t>31.12.2018</t>
  </si>
  <si>
    <t>Payments for emission rights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</si>
</sst>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quot;-&quot;"/>
    <numFmt numFmtId="165" formatCode="#,###,##0.00;\(#,###,##0.00\);&quot;-&quot;"/>
  </numFmts>
  <fonts count="22" x14ac:knownFonts="1">
    <font>
      <sz val="11"/>
      <color theme="1"/>
      <name val="Calibri"/>
      <family val="2"/>
      <charset val="238"/>
      <scheme val="minor"/>
    </font>
    <font>
      <sz val="8"/>
      <color theme="1"/>
      <name val="Calibri"/>
      <family val="2"/>
      <charset val="238"/>
      <scheme val="minor"/>
    </font>
    <font>
      <sz val="10"/>
      <color theme="1"/>
      <name val="Calibri"/>
      <family val="2"/>
      <charset val="238"/>
      <scheme val="minor"/>
    </font>
    <font>
      <b/>
      <sz val="10"/>
      <color theme="0"/>
      <name val="Calibri"/>
      <family val="2"/>
      <charset val="238"/>
      <scheme val="minor"/>
    </font>
    <font>
      <sz val="10"/>
      <color theme="0"/>
      <name val="Calibri"/>
      <family val="2"/>
      <charset val="238"/>
      <scheme val="minor"/>
    </font>
    <font>
      <i/>
      <sz val="9"/>
      <color theme="1"/>
      <name val="Calibri"/>
      <family val="2"/>
      <charset val="238"/>
      <scheme val="minor"/>
    </font>
    <font>
      <b/>
      <sz val="16"/>
      <color rgb="FF021A59"/>
      <name val="Calibri"/>
      <family val="2"/>
      <charset val="238"/>
      <scheme val="minor"/>
    </font>
    <font>
      <b/>
      <sz val="10"/>
      <color rgb="FF4C4C4C"/>
      <name val="Calibri"/>
      <family val="2"/>
      <charset val="238"/>
      <scheme val="minor"/>
    </font>
    <font>
      <sz val="10"/>
      <color rgb="FF4C4C4C"/>
      <name val="Calibri"/>
      <family val="2"/>
      <charset val="238"/>
      <scheme val="minor"/>
    </font>
    <font>
      <sz val="11"/>
      <color rgb="FF4C4C4C"/>
      <name val="Calibri"/>
      <family val="2"/>
      <charset val="238"/>
      <scheme val="minor"/>
    </font>
    <font>
      <i/>
      <sz val="9"/>
      <color rgb="FF4C4C4C"/>
      <name val="Calibri"/>
      <family val="2"/>
      <charset val="238"/>
      <scheme val="minor"/>
    </font>
    <font>
      <i/>
      <sz val="10"/>
      <color rgb="FF4C4C4C"/>
      <name val="Calibri"/>
      <family val="2"/>
      <charset val="238"/>
      <scheme val="minor"/>
    </font>
    <font>
      <sz val="11"/>
      <color theme="0"/>
      <name val="Calibri"/>
      <family val="2"/>
      <charset val="238"/>
      <scheme val="minor"/>
    </font>
    <font>
      <i/>
      <sz val="8"/>
      <color rgb="FF4C4C4C"/>
      <name val="Calibri"/>
      <family val="2"/>
      <charset val="238"/>
      <scheme val="minor"/>
    </font>
    <font>
      <sz val="8"/>
      <color rgb="FF4C4C4C"/>
      <name val="Calibri"/>
      <family val="2"/>
      <charset val="238"/>
      <scheme val="minor"/>
    </font>
    <font>
      <sz val="12"/>
      <color theme="0"/>
      <name val="Calibri"/>
      <family val="2"/>
      <charset val="238"/>
      <scheme val="minor"/>
    </font>
    <font>
      <u/>
      <sz val="11"/>
      <color theme="10"/>
      <name val="Calibri"/>
      <family val="2"/>
      <charset val="238"/>
      <scheme val="minor"/>
    </font>
    <font>
      <i/>
      <sz val="10"/>
      <color rgb="FFFF0000"/>
      <name val="Calibri"/>
      <family val="2"/>
      <charset val="238"/>
      <scheme val="minor"/>
    </font>
    <font>
      <sz val="8"/>
      <color rgb="FFFF0000"/>
      <name val="Calibri"/>
      <family val="2"/>
      <charset val="238"/>
      <scheme val="minor"/>
    </font>
    <font>
      <sz val="10"/>
      <color theme="1" tint="0.249977111117893"/>
      <name val="Calibri"/>
      <family val="2"/>
      <charset val="238"/>
      <scheme val="minor"/>
    </font>
    <font>
      <b/>
      <sz val="10"/>
      <color theme="1" tint="0.249977111117893"/>
      <name val="Calibri"/>
      <family val="2"/>
      <charset val="238"/>
      <scheme val="minor"/>
    </font>
    <font>
      <i/>
      <sz val="8"/>
      <color theme="1" tint="0.34998626667073579"/>
      <name val="Calibri"/>
      <family val="2"/>
      <charset val="238"/>
      <scheme val="minor"/>
    </font>
  </fonts>
  <fills count="6">
    <fill>
      <patternFill patternType="none"/>
    </fill>
    <fill>
      <patternFill patternType="gray125"/>
    </fill>
    <fill>
      <patternFill patternType="solid">
        <fgColor rgb="FF5BB5C2"/>
        <bgColor indexed="64"/>
      </patternFill>
    </fill>
    <fill>
      <patternFill patternType="solid">
        <fgColor rgb="FFF2F2F2"/>
        <bgColor indexed="64"/>
      </patternFill>
    </fill>
    <fill>
      <patternFill patternType="solid">
        <fgColor rgb="FF5CC194"/>
        <bgColor indexed="64"/>
      </patternFill>
    </fill>
    <fill>
      <patternFill patternType="solid">
        <fgColor theme="0"/>
        <bgColor indexed="64"/>
      </patternFill>
    </fill>
  </fills>
  <borders count="6">
    <border>
      <left/>
      <right/>
      <top/>
      <bottom/>
      <diagonal/>
    </border>
    <border>
      <left style="medium">
        <color theme="0"/>
      </left>
      <right/>
      <top/>
      <bottom style="medium">
        <color theme="0"/>
      </bottom>
      <diagonal/>
    </border>
    <border>
      <left/>
      <right/>
      <top/>
      <bottom style="medium">
        <color theme="0"/>
      </bottom>
      <diagonal/>
    </border>
    <border>
      <left/>
      <right/>
      <top style="medium">
        <color theme="0"/>
      </top>
      <bottom style="medium">
        <color theme="0"/>
      </bottom>
      <diagonal/>
    </border>
    <border>
      <left style="thin">
        <color theme="0"/>
      </left>
      <right style="thin">
        <color theme="0"/>
      </right>
      <top style="thin">
        <color theme="0"/>
      </top>
      <bottom style="thin">
        <color theme="0"/>
      </bottom>
      <diagonal/>
    </border>
    <border>
      <left/>
      <right/>
      <top/>
      <bottom style="thin">
        <color theme="0"/>
      </bottom>
      <diagonal/>
    </border>
  </borders>
  <cellStyleXfs count="2">
    <xf numFmtId="0" fontId="0" fillId="0" borderId="0"/>
    <xf numFmtId="0" fontId="16" fillId="0" borderId="0" applyNumberFormat="0" applyFill="0" applyBorder="0" applyAlignment="0" applyProtection="0"/>
  </cellStyleXfs>
  <cellXfs count="110">
    <xf numFmtId="0" fontId="0" fillId="0" borderId="0" xfId="0"/>
    <xf numFmtId="0" fontId="3" fillId="2" borderId="0" xfId="0" applyFont="1" applyFill="1" applyBorder="1" applyAlignment="1">
      <alignment horizontal="right" vertical="center" wrapText="1"/>
    </xf>
    <xf numFmtId="0" fontId="3" fillId="4" borderId="0" xfId="0" applyFont="1" applyFill="1" applyBorder="1" applyAlignment="1">
      <alignment horizontal="right" vertical="center" wrapText="1"/>
    </xf>
    <xf numFmtId="0" fontId="0" fillId="5" borderId="0" xfId="0" applyFill="1"/>
    <xf numFmtId="0" fontId="2" fillId="5" borderId="0" xfId="0" applyFont="1" applyFill="1"/>
    <xf numFmtId="0" fontId="4" fillId="5" borderId="0" xfId="0" applyFont="1" applyFill="1" applyBorder="1"/>
    <xf numFmtId="0" fontId="2" fillId="5" borderId="2" xfId="0" applyFont="1" applyFill="1" applyBorder="1"/>
    <xf numFmtId="0" fontId="2" fillId="5" borderId="3" xfId="0" applyFont="1" applyFill="1" applyBorder="1"/>
    <xf numFmtId="0" fontId="5" fillId="5" borderId="0" xfId="0" applyFont="1" applyFill="1"/>
    <xf numFmtId="0" fontId="6" fillId="5" borderId="0" xfId="0" applyFont="1" applyFill="1"/>
    <xf numFmtId="0" fontId="7" fillId="3" borderId="0" xfId="0" applyFont="1" applyFill="1" applyAlignment="1">
      <alignment vertical="center" wrapText="1"/>
    </xf>
    <xf numFmtId="0" fontId="8" fillId="3" borderId="0" xfId="0" applyFont="1" applyFill="1" applyAlignment="1">
      <alignment vertical="center" wrapText="1"/>
    </xf>
    <xf numFmtId="0" fontId="8" fillId="5" borderId="0" xfId="0" applyFont="1" applyFill="1" applyBorder="1"/>
    <xf numFmtId="0" fontId="8" fillId="5" borderId="0" xfId="0" applyFont="1" applyFill="1"/>
    <xf numFmtId="164" fontId="7" fillId="3" borderId="0" xfId="0" applyNumberFormat="1" applyFont="1" applyFill="1" applyAlignment="1">
      <alignment horizontal="right" vertical="center" wrapText="1"/>
    </xf>
    <xf numFmtId="164" fontId="8" fillId="5" borderId="0" xfId="0" applyNumberFormat="1" applyFont="1" applyFill="1"/>
    <xf numFmtId="164" fontId="8" fillId="3" borderId="0" xfId="0" applyNumberFormat="1" applyFont="1" applyFill="1" applyAlignment="1">
      <alignment horizontal="right" vertical="center" wrapText="1"/>
    </xf>
    <xf numFmtId="0" fontId="7" fillId="3" borderId="1" xfId="0" applyFont="1" applyFill="1" applyBorder="1" applyAlignment="1">
      <alignment vertical="center" wrapText="1"/>
    </xf>
    <xf numFmtId="164" fontId="7" fillId="3" borderId="2" xfId="0" applyNumberFormat="1" applyFont="1" applyFill="1" applyBorder="1" applyAlignment="1">
      <alignment horizontal="right" vertical="center" wrapText="1"/>
    </xf>
    <xf numFmtId="0" fontId="8" fillId="5" borderId="2" xfId="0" applyFont="1" applyFill="1" applyBorder="1"/>
    <xf numFmtId="0" fontId="7" fillId="3" borderId="2" xfId="0" applyFont="1" applyFill="1" applyBorder="1" applyAlignment="1">
      <alignment vertical="center" wrapText="1"/>
    </xf>
    <xf numFmtId="164" fontId="8" fillId="3" borderId="0" xfId="0" applyNumberFormat="1" applyFont="1" applyFill="1" applyAlignment="1">
      <alignment vertical="center" wrapText="1"/>
    </xf>
    <xf numFmtId="0" fontId="7" fillId="3" borderId="3" xfId="0" applyFont="1" applyFill="1" applyBorder="1" applyAlignment="1">
      <alignment vertical="center" wrapText="1"/>
    </xf>
    <xf numFmtId="164" fontId="7" fillId="3" borderId="3" xfId="0" applyNumberFormat="1" applyFont="1" applyFill="1" applyBorder="1" applyAlignment="1">
      <alignment horizontal="right" vertical="center" wrapText="1"/>
    </xf>
    <xf numFmtId="0" fontId="8" fillId="5" borderId="3" xfId="0" applyFont="1" applyFill="1" applyBorder="1"/>
    <xf numFmtId="0" fontId="8" fillId="3" borderId="2" xfId="0" applyFont="1" applyFill="1" applyBorder="1" applyAlignment="1">
      <alignment vertical="center" wrapText="1"/>
    </xf>
    <xf numFmtId="164" fontId="8" fillId="3" borderId="2" xfId="0" applyNumberFormat="1" applyFont="1" applyFill="1" applyBorder="1" applyAlignment="1">
      <alignment horizontal="right" vertical="center" wrapText="1"/>
    </xf>
    <xf numFmtId="165" fontId="8" fillId="3" borderId="0" xfId="0" applyNumberFormat="1" applyFont="1" applyFill="1" applyAlignment="1">
      <alignment horizontal="right" vertical="center" wrapText="1"/>
    </xf>
    <xf numFmtId="165" fontId="8" fillId="3" borderId="2" xfId="0" applyNumberFormat="1" applyFont="1" applyFill="1" applyBorder="1" applyAlignment="1">
      <alignment horizontal="right" vertical="center" wrapText="1"/>
    </xf>
    <xf numFmtId="165" fontId="8" fillId="3" borderId="0" xfId="0" applyNumberFormat="1" applyFont="1" applyFill="1" applyAlignment="1">
      <alignment vertical="center" wrapText="1"/>
    </xf>
    <xf numFmtId="0" fontId="8" fillId="3" borderId="0" xfId="0" applyFont="1" applyFill="1"/>
    <xf numFmtId="164" fontId="8" fillId="3" borderId="0" xfId="0" applyNumberFormat="1" applyFont="1" applyFill="1"/>
    <xf numFmtId="0" fontId="8" fillId="3" borderId="0" xfId="0" applyFont="1" applyFill="1" applyAlignment="1">
      <alignment horizontal="justify" vertical="center" wrapText="1"/>
    </xf>
    <xf numFmtId="0" fontId="8" fillId="3" borderId="2" xfId="0" applyFont="1" applyFill="1" applyBorder="1" applyAlignment="1">
      <alignment horizontal="justify" vertical="center" wrapText="1"/>
    </xf>
    <xf numFmtId="0" fontId="9" fillId="5" borderId="0" xfId="0" applyFont="1" applyFill="1"/>
    <xf numFmtId="0" fontId="9" fillId="5" borderId="0" xfId="0" applyFont="1" applyFill="1" applyBorder="1"/>
    <xf numFmtId="0" fontId="10" fillId="5" borderId="0" xfId="0" applyFont="1" applyFill="1"/>
    <xf numFmtId="0" fontId="11" fillId="5" borderId="0" xfId="0" applyFont="1" applyFill="1" applyBorder="1" applyAlignment="1">
      <alignment vertical="center" wrapText="1"/>
    </xf>
    <xf numFmtId="164" fontId="0" fillId="5" borderId="0" xfId="0" applyNumberFormat="1" applyFill="1" applyAlignment="1">
      <alignment horizontal="left"/>
    </xf>
    <xf numFmtId="0" fontId="2" fillId="5" borderId="0" xfId="0" applyFont="1" applyFill="1" applyAlignment="1">
      <alignment horizontal="left"/>
    </xf>
    <xf numFmtId="164" fontId="2" fillId="5" borderId="0" xfId="0" applyNumberFormat="1" applyFont="1" applyFill="1" applyAlignment="1">
      <alignment horizontal="left"/>
    </xf>
    <xf numFmtId="0" fontId="0" fillId="5" borderId="0" xfId="0" applyFill="1" applyAlignment="1">
      <alignment horizontal="left"/>
    </xf>
    <xf numFmtId="0" fontId="11" fillId="5" borderId="0" xfId="0" applyFont="1" applyFill="1" applyBorder="1" applyAlignment="1">
      <alignment horizontal="left" vertical="center" wrapText="1"/>
    </xf>
    <xf numFmtId="164" fontId="3" fillId="2" borderId="0" xfId="0" applyNumberFormat="1" applyFont="1" applyFill="1" applyBorder="1" applyAlignment="1">
      <alignment horizontal="right" vertical="center" wrapText="1"/>
    </xf>
    <xf numFmtId="164" fontId="3" fillId="4" borderId="0" xfId="0" applyNumberFormat="1" applyFont="1" applyFill="1" applyBorder="1" applyAlignment="1">
      <alignment horizontal="right" vertical="center" wrapText="1"/>
    </xf>
    <xf numFmtId="0" fontId="7" fillId="3" borderId="0" xfId="0" applyFont="1" applyFill="1" applyAlignment="1">
      <alignment horizontal="left" vertical="center" wrapText="1"/>
    </xf>
    <xf numFmtId="164" fontId="7" fillId="3" borderId="0" xfId="0" applyNumberFormat="1" applyFont="1" applyFill="1" applyAlignment="1">
      <alignment horizontal="left"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xf numFmtId="0" fontId="8"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8" fillId="3" borderId="3" xfId="0" applyFont="1" applyFill="1" applyBorder="1" applyAlignment="1">
      <alignment horizontal="left" vertical="center" wrapText="1"/>
    </xf>
    <xf numFmtId="164" fontId="8" fillId="3" borderId="3" xfId="0" applyNumberFormat="1" applyFont="1" applyFill="1" applyBorder="1" applyAlignment="1">
      <alignment horizontal="right" vertical="center" wrapText="1"/>
    </xf>
    <xf numFmtId="164" fontId="0" fillId="5" borderId="0" xfId="0" applyNumberFormat="1" applyFill="1"/>
    <xf numFmtId="164" fontId="1" fillId="5" borderId="0" xfId="0" applyNumberFormat="1" applyFont="1" applyFill="1"/>
    <xf numFmtId="164" fontId="9" fillId="5" borderId="0" xfId="0" applyNumberFormat="1" applyFont="1" applyFill="1"/>
    <xf numFmtId="164" fontId="14" fillId="5" borderId="0" xfId="0" applyNumberFormat="1" applyFont="1" applyFill="1"/>
    <xf numFmtId="164" fontId="2" fillId="5" borderId="0" xfId="0" applyNumberFormat="1" applyFont="1" applyFill="1"/>
    <xf numFmtId="0" fontId="13" fillId="5" borderId="0" xfId="0" applyFont="1" applyFill="1"/>
    <xf numFmtId="164" fontId="13" fillId="5" borderId="0" xfId="0" applyNumberFormat="1" applyFont="1" applyFill="1"/>
    <xf numFmtId="0" fontId="3" fillId="2" borderId="0" xfId="0" applyNumberFormat="1" applyFont="1" applyFill="1" applyBorder="1" applyAlignment="1">
      <alignment horizontal="right" vertical="center" wrapText="1"/>
    </xf>
    <xf numFmtId="164" fontId="2" fillId="5" borderId="0" xfId="0" applyNumberFormat="1" applyFont="1" applyFill="1" applyBorder="1"/>
    <xf numFmtId="1" fontId="3" fillId="2" borderId="0" xfId="0" applyNumberFormat="1" applyFont="1" applyFill="1" applyBorder="1" applyAlignment="1">
      <alignment horizontal="right" vertical="center" wrapText="1"/>
    </xf>
    <xf numFmtId="164" fontId="8" fillId="3" borderId="2" xfId="0" applyNumberFormat="1" applyFont="1" applyFill="1" applyBorder="1" applyAlignment="1">
      <alignment horizontal="center" vertical="center" wrapText="1"/>
    </xf>
    <xf numFmtId="0" fontId="7" fillId="3" borderId="0" xfId="0" applyFont="1" applyFill="1" applyAlignment="1">
      <alignment vertical="center"/>
    </xf>
    <xf numFmtId="164" fontId="11" fillId="5" borderId="0" xfId="0" applyNumberFormat="1" applyFont="1" applyFill="1" applyBorder="1" applyAlignment="1">
      <alignment vertical="center" wrapText="1"/>
    </xf>
    <xf numFmtId="164" fontId="8" fillId="3" borderId="2" xfId="0" applyNumberFormat="1" applyFont="1" applyFill="1" applyBorder="1" applyAlignment="1">
      <alignment vertical="center" wrapText="1"/>
    </xf>
    <xf numFmtId="164" fontId="8" fillId="5" borderId="2" xfId="0" applyNumberFormat="1" applyFont="1" applyFill="1" applyBorder="1"/>
    <xf numFmtId="164" fontId="2" fillId="5" borderId="2" xfId="0" applyNumberFormat="1" applyFont="1" applyFill="1" applyBorder="1"/>
    <xf numFmtId="164" fontId="7" fillId="3" borderId="3" xfId="0" applyNumberFormat="1" applyFont="1" applyFill="1" applyBorder="1" applyAlignment="1">
      <alignment vertical="center" wrapText="1"/>
    </xf>
    <xf numFmtId="164" fontId="8" fillId="5" borderId="3" xfId="0" applyNumberFormat="1" applyFont="1" applyFill="1" applyBorder="1"/>
    <xf numFmtId="164" fontId="2" fillId="5" borderId="3" xfId="0" applyNumberFormat="1" applyFont="1" applyFill="1" applyBorder="1"/>
    <xf numFmtId="164" fontId="8" fillId="3" borderId="3" xfId="0" applyNumberFormat="1" applyFont="1" applyFill="1" applyBorder="1" applyAlignment="1">
      <alignment vertical="center" wrapText="1"/>
    </xf>
    <xf numFmtId="164" fontId="8" fillId="3" borderId="0" xfId="0" applyNumberFormat="1" applyFont="1" applyFill="1" applyBorder="1" applyAlignment="1">
      <alignment horizontal="right" vertical="center" wrapText="1"/>
    </xf>
    <xf numFmtId="164" fontId="7" fillId="3" borderId="2" xfId="0" applyNumberFormat="1" applyFont="1" applyFill="1" applyBorder="1" applyAlignment="1">
      <alignment vertical="center" wrapText="1"/>
    </xf>
    <xf numFmtId="164" fontId="11" fillId="3" borderId="2" xfId="0" applyNumberFormat="1" applyFont="1" applyFill="1" applyBorder="1" applyAlignment="1">
      <alignment vertical="center" wrapText="1"/>
    </xf>
    <xf numFmtId="164" fontId="8" fillId="5" borderId="0" xfId="0" applyNumberFormat="1" applyFont="1" applyFill="1" applyBorder="1"/>
    <xf numFmtId="0" fontId="15" fillId="5" borderId="4" xfId="0" applyFont="1" applyFill="1" applyBorder="1" applyAlignment="1">
      <alignment vertical="center"/>
    </xf>
    <xf numFmtId="0" fontId="12" fillId="4" borderId="4" xfId="1" applyFont="1" applyFill="1" applyBorder="1" applyAlignment="1">
      <alignment vertical="center"/>
    </xf>
    <xf numFmtId="0" fontId="7" fillId="3" borderId="5" xfId="0" applyFont="1" applyFill="1" applyBorder="1" applyAlignment="1">
      <alignment vertical="center" wrapText="1"/>
    </xf>
    <xf numFmtId="164" fontId="7" fillId="3" borderId="5" xfId="0" applyNumberFormat="1" applyFont="1" applyFill="1" applyBorder="1" applyAlignment="1">
      <alignment horizontal="right" vertical="center" wrapText="1"/>
    </xf>
    <xf numFmtId="0" fontId="8" fillId="5" borderId="5" xfId="0" applyFont="1" applyFill="1" applyBorder="1"/>
    <xf numFmtId="0" fontId="2" fillId="5" borderId="5" xfId="0" applyFont="1" applyFill="1" applyBorder="1"/>
    <xf numFmtId="0" fontId="11" fillId="3" borderId="3" xfId="0" applyFont="1" applyFill="1" applyBorder="1" applyAlignment="1">
      <alignment vertical="center" wrapText="1"/>
    </xf>
    <xf numFmtId="164" fontId="11" fillId="3" borderId="3" xfId="0" applyNumberFormat="1" applyFont="1" applyFill="1" applyBorder="1" applyAlignment="1">
      <alignment horizontal="right" vertical="center" wrapText="1"/>
    </xf>
    <xf numFmtId="164" fontId="0" fillId="0" borderId="0" xfId="0" applyNumberFormat="1" applyFill="1"/>
    <xf numFmtId="0" fontId="11" fillId="5" borderId="0" xfId="0" applyFont="1" applyFill="1"/>
    <xf numFmtId="164" fontId="17" fillId="5" borderId="0" xfId="0" applyNumberFormat="1" applyFont="1" applyFill="1" applyAlignment="1">
      <alignment horizontal="right"/>
    </xf>
    <xf numFmtId="164" fontId="18" fillId="5" borderId="0" xfId="0" applyNumberFormat="1" applyFont="1" applyFill="1"/>
    <xf numFmtId="0" fontId="19" fillId="3" borderId="0" xfId="0" applyFont="1" applyFill="1" applyAlignment="1">
      <alignment vertical="center" wrapText="1"/>
    </xf>
    <xf numFmtId="0" fontId="20" fillId="3" borderId="0" xfId="0" applyFont="1" applyFill="1" applyAlignment="1">
      <alignment vertical="center"/>
    </xf>
    <xf numFmtId="0" fontId="19" fillId="3" borderId="0" xfId="0" applyFont="1" applyFill="1" applyAlignment="1">
      <alignment horizontal="left" vertical="center" wrapText="1"/>
    </xf>
    <xf numFmtId="164" fontId="8" fillId="3" borderId="0" xfId="0" applyNumberFormat="1" applyFont="1" applyFill="1" applyAlignment="1">
      <alignment horizontal="center" vertical="center"/>
    </xf>
    <xf numFmtId="164" fontId="21" fillId="5" borderId="0" xfId="0" applyNumberFormat="1" applyFont="1" applyFill="1"/>
    <xf numFmtId="0" fontId="21" fillId="5" borderId="0" xfId="0" applyFont="1" applyFill="1" applyAlignment="1">
      <alignment horizontal="left"/>
    </xf>
    <xf numFmtId="0" fontId="21" fillId="5" borderId="0" xfId="0" applyFont="1" applyFill="1"/>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3" fillId="2" borderId="0" xfId="0" quotePrefix="1" applyNumberFormat="1" applyFont="1" applyFill="1" applyBorder="1" applyAlignment="1">
      <alignment horizontal="right" vertical="center" wrapText="1"/>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164" fontId="7" fillId="3" borderId="0" xfId="0" applyNumberFormat="1" applyFont="1" applyFill="1" applyBorder="1" applyAlignment="1">
      <alignment horizontal="right" vertical="center" wrapText="1"/>
    </xf>
    <xf numFmtId="165" fontId="8" fillId="3" borderId="0" xfId="0" applyNumberFormat="1" applyFont="1" applyFill="1" applyBorder="1" applyAlignment="1">
      <alignment horizontal="right" vertical="center" wrapText="1"/>
    </xf>
    <xf numFmtId="0" fontId="12" fillId="2" borderId="4" xfId="1" applyFont="1" applyFill="1" applyBorder="1" applyAlignment="1">
      <alignment horizontal="left" vertical="center"/>
    </xf>
    <xf numFmtId="0" fontId="15" fillId="4" borderId="4" xfId="0" applyFont="1" applyFill="1" applyBorder="1" applyAlignment="1">
      <alignment horizontal="left" vertical="center"/>
    </xf>
    <xf numFmtId="0" fontId="13" fillId="5" borderId="0" xfId="0" applyFont="1" applyFill="1" applyAlignment="1">
      <alignment horizontal="left" wrapText="1"/>
    </xf>
    <xf numFmtId="164" fontId="8" fillId="3" borderId="0" xfId="0" applyNumberFormat="1" applyFont="1" applyFill="1" applyAlignment="1">
      <alignment horizontal="center" vertical="center"/>
    </xf>
  </cellXfs>
  <cellStyles count="2">
    <cellStyle name="Hiperłącze" xfId="1" builtinId="8"/>
    <cellStyle name="Normalny" xfId="0" builtinId="0"/>
  </cellStyles>
  <dxfs count="0"/>
  <tableStyles count="0" defaultTableStyle="TableStyleMedium2" defaultPivotStyle="PivotStyleLight16"/>
  <colors>
    <mruColors>
      <color rgb="FF5CC194"/>
      <color rgb="FFF2F2F2"/>
      <color rgb="FF5BB5C2"/>
      <color rgb="FF4C4C4C"/>
      <color rgb="FF021A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175846</xdr:rowOff>
    </xdr:from>
    <xdr:to>
      <xdr:col>2</xdr:col>
      <xdr:colOff>2747596</xdr:colOff>
      <xdr:row>4</xdr:row>
      <xdr:rowOff>72645</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293077" y="175846"/>
          <a:ext cx="3355731" cy="6587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Konsolidacja%202018\I%20P&#211;&#321;ROCZE%202018\Spreadsheet\2018-05-24_CIECH_Spread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RZiS"/>
      <sheetName val="Bilans"/>
      <sheetName val="Cash flow"/>
      <sheetName val="S. sodowy"/>
      <sheetName val="S. organiczny"/>
      <sheetName val="S. KiS"/>
      <sheetName val="S. Transportowy"/>
    </sheetNames>
    <sheetDataSet>
      <sheetData sheetId="0"/>
      <sheetData sheetId="1">
        <row r="34">
          <cell r="T34">
            <v>167571</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C16"/>
  <sheetViews>
    <sheetView tabSelected="1" zoomScaleNormal="100" workbookViewId="0"/>
  </sheetViews>
  <sheetFormatPr defaultColWidth="9.140625" defaultRowHeight="15" x14ac:dyDescent="0.25"/>
  <cols>
    <col min="1" max="1" width="4.42578125" style="3" customWidth="1"/>
    <col min="2" max="2" width="9.140625" style="3"/>
    <col min="3" max="3" width="70.140625" style="3" customWidth="1"/>
    <col min="4" max="16384" width="9.140625" style="3"/>
  </cols>
  <sheetData>
    <row r="7" spans="2:3" ht="21.95" customHeight="1" x14ac:dyDescent="0.25">
      <c r="B7" s="106" t="s">
        <v>38</v>
      </c>
      <c r="C7" s="106"/>
    </row>
    <row r="8" spans="2:3" ht="21.95" customHeight="1" x14ac:dyDescent="0.25">
      <c r="B8" s="106" t="s">
        <v>39</v>
      </c>
      <c r="C8" s="106"/>
    </row>
    <row r="9" spans="2:3" ht="21.95" customHeight="1" x14ac:dyDescent="0.25">
      <c r="B9" s="106" t="s">
        <v>40</v>
      </c>
      <c r="C9" s="106"/>
    </row>
    <row r="10" spans="2:3" ht="21.95" customHeight="1" x14ac:dyDescent="0.25">
      <c r="B10" s="107" t="s">
        <v>41</v>
      </c>
      <c r="C10" s="107"/>
    </row>
    <row r="11" spans="2:3" ht="21.95" customHeight="1" x14ac:dyDescent="0.25">
      <c r="B11" s="77"/>
      <c r="C11" s="78" t="s">
        <v>42</v>
      </c>
    </row>
    <row r="12" spans="2:3" ht="21.95" customHeight="1" x14ac:dyDescent="0.25">
      <c r="B12" s="77"/>
      <c r="C12" s="78" t="s">
        <v>43</v>
      </c>
    </row>
    <row r="13" spans="2:3" ht="21.95" customHeight="1" x14ac:dyDescent="0.25">
      <c r="B13" s="77"/>
      <c r="C13" s="78" t="s">
        <v>44</v>
      </c>
    </row>
    <row r="14" spans="2:3" ht="21.95" customHeight="1" x14ac:dyDescent="0.25">
      <c r="B14" s="77"/>
      <c r="C14" s="78" t="s">
        <v>45</v>
      </c>
    </row>
    <row r="16" spans="2:3" s="58" customFormat="1" ht="40.9" customHeight="1" x14ac:dyDescent="0.2">
      <c r="B16" s="108" t="s">
        <v>215</v>
      </c>
      <c r="C16" s="108"/>
    </row>
  </sheetData>
  <mergeCells count="5">
    <mergeCell ref="B7:C7"/>
    <mergeCell ref="B8:C8"/>
    <mergeCell ref="B9:C9"/>
    <mergeCell ref="B10:C10"/>
    <mergeCell ref="B16:C16"/>
  </mergeCells>
  <hyperlinks>
    <hyperlink ref="B7:C7" location="RZiS!A1" display="1. Skonsolidowane sprawozdanie z zysków lub strat Grupy CIECH" xr:uid="{00000000-0004-0000-0000-000000000000}"/>
    <hyperlink ref="B8:C8" location="Bilans!A1" display="2. Skonsolidowane sprawozdanie z sytuacji finansowej Grupy CIECH" xr:uid="{00000000-0004-0000-0000-000001000000}"/>
    <hyperlink ref="B9:C9" location="'Cash flow'!A1" display="4. Skonsolidowane sprawozdanie z przepływów pieniężnych Grupy CIECH" xr:uid="{00000000-0004-0000-0000-000002000000}"/>
    <hyperlink ref="C11" location="'S. sodowy'!A1" display="5.1. Segment sodowy" xr:uid="{00000000-0004-0000-0000-000003000000}"/>
    <hyperlink ref="C12" location="'S. organiczny'!A1" display="5.2. Segment organiczny" xr:uid="{00000000-0004-0000-0000-000004000000}"/>
    <hyperlink ref="C13" location="'S. KiS'!A1" display="5.3. Segment Krzemiany i Szkło" xr:uid="{00000000-0004-0000-0000-000005000000}"/>
    <hyperlink ref="C14" location="'S. Transportowy'!A1" display="5.4. Segment Transportowy" xr:uid="{00000000-0004-0000-0000-000006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BB5C2"/>
    <pageSetUpPr fitToPage="1"/>
  </sheetPr>
  <dimension ref="A1:X80"/>
  <sheetViews>
    <sheetView zoomScaleNormal="100" workbookViewId="0">
      <pane xSplit="1" ySplit="3" topLeftCell="K4" activePane="bottomRight" state="frozen"/>
      <selection pane="topRight" activeCell="B1" sqref="B1"/>
      <selection pane="bottomLeft" activeCell="A2" sqref="A2"/>
      <selection pane="bottomRight"/>
    </sheetView>
  </sheetViews>
  <sheetFormatPr defaultColWidth="9.140625" defaultRowHeight="15" x14ac:dyDescent="0.25"/>
  <cols>
    <col min="1" max="1" width="78.85546875" style="3" customWidth="1"/>
    <col min="2" max="6" width="10.7109375" style="3" customWidth="1"/>
    <col min="7" max="7" width="6.5703125" style="3" customWidth="1"/>
    <col min="8" max="13" width="10.7109375" style="3" customWidth="1"/>
    <col min="14" max="20" width="10" style="3" customWidth="1"/>
    <col min="21" max="24" width="9.140625" style="3" customWidth="1"/>
    <col min="25" max="16384" width="9.140625" style="3"/>
  </cols>
  <sheetData>
    <row r="1" spans="1:24" ht="21" x14ac:dyDescent="0.35">
      <c r="A1" s="9" t="s">
        <v>46</v>
      </c>
    </row>
    <row r="2" spans="1:24" s="4" customFormat="1" ht="12.75" x14ac:dyDescent="0.2"/>
    <row r="3" spans="1:24" s="5" customFormat="1" ht="30.75" customHeight="1" x14ac:dyDescent="0.2">
      <c r="A3" s="37" t="s">
        <v>47</v>
      </c>
      <c r="B3" s="1" t="s">
        <v>1</v>
      </c>
      <c r="C3" s="1" t="s">
        <v>28</v>
      </c>
      <c r="D3" s="1">
        <v>2016</v>
      </c>
      <c r="E3" s="1">
        <v>2017</v>
      </c>
      <c r="F3" s="1">
        <v>2018</v>
      </c>
      <c r="H3" s="2" t="s">
        <v>29</v>
      </c>
      <c r="I3" s="2" t="s">
        <v>30</v>
      </c>
      <c r="J3" s="2" t="s">
        <v>31</v>
      </c>
      <c r="K3" s="2" t="s">
        <v>32</v>
      </c>
      <c r="L3" s="2" t="s">
        <v>33</v>
      </c>
      <c r="M3" s="2" t="s">
        <v>34</v>
      </c>
      <c r="N3" s="2" t="s">
        <v>35</v>
      </c>
      <c r="O3" s="2" t="s">
        <v>36</v>
      </c>
      <c r="P3" s="2" t="s">
        <v>26</v>
      </c>
      <c r="Q3" s="2" t="s">
        <v>220</v>
      </c>
      <c r="R3" s="2" t="s">
        <v>223</v>
      </c>
      <c r="S3" s="2" t="s">
        <v>225</v>
      </c>
      <c r="T3" s="2" t="s">
        <v>227</v>
      </c>
      <c r="U3" s="2" t="s">
        <v>229</v>
      </c>
      <c r="V3" s="2" t="s">
        <v>231</v>
      </c>
      <c r="W3" s="2" t="s">
        <v>233</v>
      </c>
      <c r="X3" s="2" t="s">
        <v>235</v>
      </c>
    </row>
    <row r="4" spans="1:24" s="4" customFormat="1" ht="15.95" customHeight="1" x14ac:dyDescent="0.2">
      <c r="A4" s="10" t="s">
        <v>48</v>
      </c>
      <c r="B4" s="11"/>
      <c r="C4" s="11"/>
      <c r="D4" s="11"/>
      <c r="E4" s="11"/>
      <c r="F4" s="11"/>
      <c r="G4" s="12"/>
      <c r="H4" s="11"/>
      <c r="I4" s="11"/>
      <c r="J4" s="11"/>
      <c r="K4" s="11"/>
      <c r="L4" s="11"/>
      <c r="M4" s="11"/>
      <c r="N4" s="11"/>
      <c r="O4" s="11"/>
      <c r="P4" s="11"/>
      <c r="Q4" s="11"/>
      <c r="R4" s="11"/>
      <c r="S4" s="11"/>
      <c r="T4" s="11"/>
      <c r="U4" s="11"/>
      <c r="V4" s="11"/>
      <c r="W4" s="11"/>
      <c r="X4" s="11"/>
    </row>
    <row r="5" spans="1:24" s="4" customFormat="1" ht="15.95" customHeight="1" x14ac:dyDescent="0.2">
      <c r="A5" s="10" t="s">
        <v>49</v>
      </c>
      <c r="B5" s="14">
        <v>3243900</v>
      </c>
      <c r="C5" s="14">
        <v>3273014</v>
      </c>
      <c r="D5" s="14">
        <v>3455335</v>
      </c>
      <c r="E5" s="14">
        <v>3579393</v>
      </c>
      <c r="F5" s="14">
        <v>3672658</v>
      </c>
      <c r="G5" s="12"/>
      <c r="H5" s="14">
        <v>786161</v>
      </c>
      <c r="I5" s="14">
        <v>817359</v>
      </c>
      <c r="J5" s="14">
        <v>840765</v>
      </c>
      <c r="K5" s="14">
        <v>800719</v>
      </c>
      <c r="L5" s="14">
        <v>814171</v>
      </c>
      <c r="M5" s="14">
        <v>826469</v>
      </c>
      <c r="N5" s="14">
        <v>867127</v>
      </c>
      <c r="O5" s="14">
        <v>853937</v>
      </c>
      <c r="P5" s="14">
        <v>907802</v>
      </c>
      <c r="Q5" s="14">
        <v>898378</v>
      </c>
      <c r="R5" s="14">
        <v>882982</v>
      </c>
      <c r="S5" s="14">
        <v>836290</v>
      </c>
      <c r="T5" s="14">
        <v>961743</v>
      </c>
      <c r="U5" s="14">
        <v>885670</v>
      </c>
      <c r="V5" s="14">
        <v>933505</v>
      </c>
      <c r="W5" s="14">
        <v>882731</v>
      </c>
      <c r="X5" s="14">
        <v>970752</v>
      </c>
    </row>
    <row r="6" spans="1:24" s="4" customFormat="1" ht="15.95" customHeight="1" x14ac:dyDescent="0.2">
      <c r="A6" s="11" t="s">
        <v>50</v>
      </c>
      <c r="B6" s="16">
        <v>-2570773</v>
      </c>
      <c r="C6" s="16">
        <v>-2407469</v>
      </c>
      <c r="D6" s="16">
        <v>-2415670</v>
      </c>
      <c r="E6" s="16">
        <v>-2662729</v>
      </c>
      <c r="F6" s="16">
        <v>-2909242</v>
      </c>
      <c r="G6" s="12"/>
      <c r="H6" s="16">
        <v>-651988</v>
      </c>
      <c r="I6" s="16">
        <v>-607324</v>
      </c>
      <c r="J6" s="16">
        <v>-624169</v>
      </c>
      <c r="K6" s="16">
        <v>-575376</v>
      </c>
      <c r="L6" s="16">
        <v>-600600</v>
      </c>
      <c r="M6" s="16">
        <v>-587980</v>
      </c>
      <c r="N6" s="16">
        <v>-604388</v>
      </c>
      <c r="O6" s="16">
        <v>-596315</v>
      </c>
      <c r="P6" s="16">
        <v>-626987</v>
      </c>
      <c r="Q6" s="16">
        <v>-678124</v>
      </c>
      <c r="R6" s="16">
        <v>-663716</v>
      </c>
      <c r="S6" s="16">
        <v>-640340</v>
      </c>
      <c r="T6" s="16">
        <v>-680549</v>
      </c>
      <c r="U6" s="16">
        <v>-679044</v>
      </c>
      <c r="V6" s="16">
        <v>-725876</v>
      </c>
      <c r="W6" s="16">
        <v>-717006</v>
      </c>
      <c r="X6" s="16">
        <v>-787316</v>
      </c>
    </row>
    <row r="7" spans="1:24" s="6" customFormat="1" ht="15.95" customHeight="1" thickBot="1" x14ac:dyDescent="0.25">
      <c r="A7" s="17" t="s">
        <v>51</v>
      </c>
      <c r="B7" s="18">
        <v>673127</v>
      </c>
      <c r="C7" s="18">
        <v>865545</v>
      </c>
      <c r="D7" s="18">
        <v>1039665</v>
      </c>
      <c r="E7" s="18">
        <v>916664</v>
      </c>
      <c r="F7" s="104">
        <v>763416</v>
      </c>
      <c r="G7" s="12"/>
      <c r="H7" s="18">
        <v>134173</v>
      </c>
      <c r="I7" s="18">
        <v>210035</v>
      </c>
      <c r="J7" s="18">
        <v>216596</v>
      </c>
      <c r="K7" s="18">
        <v>225343</v>
      </c>
      <c r="L7" s="18">
        <v>213571</v>
      </c>
      <c r="M7" s="18">
        <v>238489</v>
      </c>
      <c r="N7" s="18">
        <v>262739</v>
      </c>
      <c r="O7" s="18">
        <v>257622</v>
      </c>
      <c r="P7" s="18">
        <v>280815</v>
      </c>
      <c r="Q7" s="18">
        <v>220254</v>
      </c>
      <c r="R7" s="18">
        <v>219266</v>
      </c>
      <c r="S7" s="18">
        <v>195950</v>
      </c>
      <c r="T7" s="18">
        <v>281194</v>
      </c>
      <c r="U7" s="18">
        <v>206626</v>
      </c>
      <c r="V7" s="18">
        <v>207629</v>
      </c>
      <c r="W7" s="18">
        <v>165725</v>
      </c>
      <c r="X7" s="18">
        <v>183436</v>
      </c>
    </row>
    <row r="8" spans="1:24" s="4" customFormat="1" ht="15.95" customHeight="1" x14ac:dyDescent="0.2">
      <c r="A8" s="11" t="s">
        <v>52</v>
      </c>
      <c r="B8" s="16">
        <v>95161</v>
      </c>
      <c r="C8" s="16">
        <v>52927</v>
      </c>
      <c r="D8" s="16">
        <v>86610</v>
      </c>
      <c r="E8" s="16">
        <v>116560</v>
      </c>
      <c r="F8" s="16">
        <v>89040</v>
      </c>
      <c r="G8" s="12"/>
      <c r="H8" s="16">
        <v>62859</v>
      </c>
      <c r="I8" s="16">
        <v>12820</v>
      </c>
      <c r="J8" s="16">
        <v>9462</v>
      </c>
      <c r="K8" s="16">
        <v>9374</v>
      </c>
      <c r="L8" s="16">
        <v>21271</v>
      </c>
      <c r="M8" s="16">
        <v>12026</v>
      </c>
      <c r="N8" s="16">
        <v>32677</v>
      </c>
      <c r="O8" s="16">
        <v>11721</v>
      </c>
      <c r="P8" s="16">
        <v>30186</v>
      </c>
      <c r="Q8" s="16">
        <v>11061</v>
      </c>
      <c r="R8" s="16">
        <v>21388</v>
      </c>
      <c r="S8" s="16">
        <v>29126</v>
      </c>
      <c r="T8" s="16">
        <v>54985</v>
      </c>
      <c r="U8" s="16">
        <v>11317</v>
      </c>
      <c r="V8" s="16">
        <v>35828</v>
      </c>
      <c r="W8" s="16">
        <v>9891</v>
      </c>
      <c r="X8" s="16">
        <v>32004</v>
      </c>
    </row>
    <row r="9" spans="1:24" s="4" customFormat="1" ht="15.95" customHeight="1" x14ac:dyDescent="0.2">
      <c r="A9" s="11" t="s">
        <v>53</v>
      </c>
      <c r="B9" s="16">
        <v>-214516</v>
      </c>
      <c r="C9" s="16">
        <v>-194866</v>
      </c>
      <c r="D9" s="16">
        <v>-231462</v>
      </c>
      <c r="E9" s="16">
        <v>-263481</v>
      </c>
      <c r="F9" s="16">
        <v>-271734</v>
      </c>
      <c r="G9" s="12"/>
      <c r="H9" s="16">
        <v>-52098</v>
      </c>
      <c r="I9" s="16">
        <v>-43266</v>
      </c>
      <c r="J9" s="16">
        <v>-57201</v>
      </c>
      <c r="K9" s="16">
        <v>-44185</v>
      </c>
      <c r="L9" s="16">
        <v>-50214</v>
      </c>
      <c r="M9" s="16">
        <v>-53466</v>
      </c>
      <c r="N9" s="16">
        <v>-59758</v>
      </c>
      <c r="O9" s="16">
        <v>-56574</v>
      </c>
      <c r="P9" s="16">
        <v>-61664</v>
      </c>
      <c r="Q9" s="16">
        <v>-61556</v>
      </c>
      <c r="R9" s="16">
        <v>-67852</v>
      </c>
      <c r="S9" s="16">
        <v>-60089</v>
      </c>
      <c r="T9" s="16">
        <v>-73984</v>
      </c>
      <c r="U9" s="16">
        <v>-67555</v>
      </c>
      <c r="V9" s="16">
        <v>-66531</v>
      </c>
      <c r="W9" s="16">
        <v>-70792</v>
      </c>
      <c r="X9" s="16">
        <v>-66856</v>
      </c>
    </row>
    <row r="10" spans="1:24" s="4" customFormat="1" ht="15.95" customHeight="1" x14ac:dyDescent="0.2">
      <c r="A10" s="11" t="s">
        <v>54</v>
      </c>
      <c r="B10" s="16">
        <v>-142405</v>
      </c>
      <c r="C10" s="16">
        <v>-145214</v>
      </c>
      <c r="D10" s="16">
        <v>-157990</v>
      </c>
      <c r="E10" s="16">
        <v>-141402</v>
      </c>
      <c r="F10" s="16">
        <v>-144997</v>
      </c>
      <c r="G10" s="12"/>
      <c r="H10" s="16">
        <v>-40344</v>
      </c>
      <c r="I10" s="16">
        <v>-31089</v>
      </c>
      <c r="J10" s="16">
        <v>-27587</v>
      </c>
      <c r="K10" s="16">
        <v>-37548</v>
      </c>
      <c r="L10" s="16">
        <v>-48990</v>
      </c>
      <c r="M10" s="16">
        <v>-32030</v>
      </c>
      <c r="N10" s="16">
        <v>-36635</v>
      </c>
      <c r="O10" s="16">
        <v>-37582</v>
      </c>
      <c r="P10" s="16">
        <v>-51743</v>
      </c>
      <c r="Q10" s="16">
        <v>-34763</v>
      </c>
      <c r="R10" s="16">
        <v>-30435</v>
      </c>
      <c r="S10" s="16">
        <v>-33247</v>
      </c>
      <c r="T10" s="16">
        <v>-42957</v>
      </c>
      <c r="U10" s="16">
        <v>-37147</v>
      </c>
      <c r="V10" s="16">
        <v>-42202</v>
      </c>
      <c r="W10" s="16">
        <v>-34371</v>
      </c>
      <c r="X10" s="16">
        <v>-31277</v>
      </c>
    </row>
    <row r="11" spans="1:24" s="4" customFormat="1" ht="15.95" customHeight="1" x14ac:dyDescent="0.2">
      <c r="A11" s="11" t="s">
        <v>55</v>
      </c>
      <c r="B11" s="16">
        <v>-89552</v>
      </c>
      <c r="C11" s="16">
        <v>-88576</v>
      </c>
      <c r="D11" s="16">
        <v>-76503</v>
      </c>
      <c r="E11" s="16">
        <v>-39533</v>
      </c>
      <c r="F11" s="16">
        <v>-56525</v>
      </c>
      <c r="G11" s="12"/>
      <c r="H11" s="16">
        <v>-13396</v>
      </c>
      <c r="I11" s="16">
        <v>-31368</v>
      </c>
      <c r="J11" s="16">
        <v>-17618</v>
      </c>
      <c r="K11" s="16">
        <v>-13401</v>
      </c>
      <c r="L11" s="16">
        <v>-26189</v>
      </c>
      <c r="M11" s="16">
        <v>-14566</v>
      </c>
      <c r="N11" s="16">
        <v>-5065</v>
      </c>
      <c r="O11" s="16">
        <v>-21392</v>
      </c>
      <c r="P11" s="16">
        <v>-35480</v>
      </c>
      <c r="Q11" s="16">
        <v>-8164</v>
      </c>
      <c r="R11" s="16">
        <v>-10622</v>
      </c>
      <c r="S11" s="16">
        <v>-8874</v>
      </c>
      <c r="T11" s="16">
        <v>-11873</v>
      </c>
      <c r="U11" s="16">
        <v>-11158</v>
      </c>
      <c r="V11" s="16">
        <v>-10530</v>
      </c>
      <c r="W11" s="16">
        <v>-10122</v>
      </c>
      <c r="X11" s="16">
        <v>-24715</v>
      </c>
    </row>
    <row r="12" spans="1:24" s="6" customFormat="1" ht="15.95" customHeight="1" thickBot="1" x14ac:dyDescent="0.25">
      <c r="A12" s="20" t="s">
        <v>56</v>
      </c>
      <c r="B12" s="18">
        <v>321815</v>
      </c>
      <c r="C12" s="18">
        <v>489816</v>
      </c>
      <c r="D12" s="18">
        <v>660320</v>
      </c>
      <c r="E12" s="18">
        <v>588808</v>
      </c>
      <c r="F12" s="104">
        <v>379200</v>
      </c>
      <c r="G12" s="12"/>
      <c r="H12" s="18">
        <v>91194</v>
      </c>
      <c r="I12" s="18">
        <v>117132</v>
      </c>
      <c r="J12" s="18">
        <v>123652</v>
      </c>
      <c r="K12" s="18">
        <v>139583</v>
      </c>
      <c r="L12" s="18">
        <v>109449</v>
      </c>
      <c r="M12" s="18">
        <v>150453</v>
      </c>
      <c r="N12" s="18">
        <v>193958</v>
      </c>
      <c r="O12" s="18">
        <v>153795</v>
      </c>
      <c r="P12" s="18">
        <v>162114</v>
      </c>
      <c r="Q12" s="18">
        <v>126832</v>
      </c>
      <c r="R12" s="18">
        <v>131745</v>
      </c>
      <c r="S12" s="18">
        <v>122866</v>
      </c>
      <c r="T12" s="18">
        <v>207365</v>
      </c>
      <c r="U12" s="18">
        <v>102083</v>
      </c>
      <c r="V12" s="18">
        <v>124194</v>
      </c>
      <c r="W12" s="18">
        <v>60331</v>
      </c>
      <c r="X12" s="18">
        <v>92592</v>
      </c>
    </row>
    <row r="13" spans="1:24" s="4" customFormat="1" ht="15.95" customHeight="1" x14ac:dyDescent="0.2">
      <c r="A13" s="11" t="s">
        <v>57</v>
      </c>
      <c r="B13" s="16">
        <v>8371</v>
      </c>
      <c r="C13" s="16">
        <v>6406</v>
      </c>
      <c r="D13" s="16">
        <v>23551</v>
      </c>
      <c r="E13" s="16">
        <v>13499</v>
      </c>
      <c r="F13" s="16">
        <v>19159</v>
      </c>
      <c r="G13" s="12"/>
      <c r="H13" s="16">
        <v>3103</v>
      </c>
      <c r="I13" s="16">
        <v>1033</v>
      </c>
      <c r="J13" s="16">
        <v>1443</v>
      </c>
      <c r="K13" s="16">
        <v>3225</v>
      </c>
      <c r="L13" s="16">
        <v>705</v>
      </c>
      <c r="M13" s="16">
        <v>1488</v>
      </c>
      <c r="N13" s="16">
        <v>10435</v>
      </c>
      <c r="O13" s="16">
        <v>-2837</v>
      </c>
      <c r="P13" s="16">
        <v>14465</v>
      </c>
      <c r="Q13" s="16">
        <v>3506</v>
      </c>
      <c r="R13" s="16">
        <v>-157</v>
      </c>
      <c r="S13" s="16">
        <v>3023</v>
      </c>
      <c r="T13" s="16">
        <v>7127</v>
      </c>
      <c r="U13" s="16">
        <v>4967</v>
      </c>
      <c r="V13" s="16">
        <v>16349</v>
      </c>
      <c r="W13" s="16">
        <v>-7113</v>
      </c>
      <c r="X13" s="16">
        <v>4956</v>
      </c>
    </row>
    <row r="14" spans="1:24" s="4" customFormat="1" ht="15.95" customHeight="1" x14ac:dyDescent="0.2">
      <c r="A14" s="11" t="s">
        <v>58</v>
      </c>
      <c r="B14" s="16">
        <v>-151364</v>
      </c>
      <c r="C14" s="16">
        <v>-219003</v>
      </c>
      <c r="D14" s="16">
        <v>-59595</v>
      </c>
      <c r="E14" s="16">
        <v>-86787</v>
      </c>
      <c r="F14" s="16">
        <v>-87737</v>
      </c>
      <c r="G14" s="12"/>
      <c r="H14" s="16">
        <v>-31498</v>
      </c>
      <c r="I14" s="16">
        <v>-48464</v>
      </c>
      <c r="J14" s="16">
        <v>-16232</v>
      </c>
      <c r="K14" s="16">
        <v>-30584</v>
      </c>
      <c r="L14" s="16">
        <v>-123723</v>
      </c>
      <c r="M14" s="16">
        <v>-20182</v>
      </c>
      <c r="N14" s="16">
        <v>-2265</v>
      </c>
      <c r="O14" s="16">
        <v>-16764</v>
      </c>
      <c r="P14" s="16">
        <v>-20384</v>
      </c>
      <c r="Q14" s="16">
        <v>-34590</v>
      </c>
      <c r="R14" s="16">
        <v>-9499</v>
      </c>
      <c r="S14" s="16">
        <v>-11220</v>
      </c>
      <c r="T14" s="16">
        <v>-31478</v>
      </c>
      <c r="U14" s="16">
        <v>-11257</v>
      </c>
      <c r="V14" s="16">
        <v>-13268</v>
      </c>
      <c r="W14" s="16">
        <v>-13741</v>
      </c>
      <c r="X14" s="16">
        <v>-49471</v>
      </c>
    </row>
    <row r="15" spans="1:24" s="6" customFormat="1" ht="15.95" customHeight="1" thickBot="1" x14ac:dyDescent="0.25">
      <c r="A15" s="20" t="s">
        <v>59</v>
      </c>
      <c r="B15" s="18">
        <v>-142993</v>
      </c>
      <c r="C15" s="18">
        <v>-212597</v>
      </c>
      <c r="D15" s="18">
        <v>-36044</v>
      </c>
      <c r="E15" s="18">
        <v>-73288</v>
      </c>
      <c r="F15" s="104">
        <v>-68578</v>
      </c>
      <c r="G15" s="12"/>
      <c r="H15" s="18">
        <v>-28395</v>
      </c>
      <c r="I15" s="18">
        <v>-47431</v>
      </c>
      <c r="J15" s="18">
        <v>-14789</v>
      </c>
      <c r="K15" s="18">
        <v>-27359</v>
      </c>
      <c r="L15" s="18">
        <v>-123018</v>
      </c>
      <c r="M15" s="18">
        <v>-18694</v>
      </c>
      <c r="N15" s="18">
        <v>8170</v>
      </c>
      <c r="O15" s="18">
        <v>-19601</v>
      </c>
      <c r="P15" s="18">
        <v>-5919</v>
      </c>
      <c r="Q15" s="18">
        <v>-31084</v>
      </c>
      <c r="R15" s="18">
        <v>-9656</v>
      </c>
      <c r="S15" s="18">
        <v>-8197</v>
      </c>
      <c r="T15" s="18">
        <v>-24351</v>
      </c>
      <c r="U15" s="18">
        <v>-6290</v>
      </c>
      <c r="V15" s="18">
        <v>3081</v>
      </c>
      <c r="W15" s="18">
        <v>-20854</v>
      </c>
      <c r="X15" s="18">
        <v>-44515</v>
      </c>
    </row>
    <row r="16" spans="1:24" s="4" customFormat="1" ht="15.95" customHeight="1" x14ac:dyDescent="0.2">
      <c r="A16" s="11" t="s">
        <v>60</v>
      </c>
      <c r="B16" s="16">
        <v>251</v>
      </c>
      <c r="C16" s="16">
        <v>163</v>
      </c>
      <c r="D16" s="16">
        <v>674</v>
      </c>
      <c r="E16" s="16">
        <v>225</v>
      </c>
      <c r="F16" s="16">
        <v>516</v>
      </c>
      <c r="G16" s="12"/>
      <c r="H16" s="16">
        <v>-21</v>
      </c>
      <c r="I16" s="16">
        <v>104</v>
      </c>
      <c r="J16" s="16">
        <v>78</v>
      </c>
      <c r="K16" s="16">
        <v>-107</v>
      </c>
      <c r="L16" s="16">
        <v>88</v>
      </c>
      <c r="M16" s="16">
        <v>383</v>
      </c>
      <c r="N16" s="16">
        <v>86</v>
      </c>
      <c r="O16" s="16">
        <v>-41</v>
      </c>
      <c r="P16" s="16">
        <v>246</v>
      </c>
      <c r="Q16" s="16">
        <v>-51</v>
      </c>
      <c r="R16" s="16">
        <v>225</v>
      </c>
      <c r="S16" s="16">
        <v>-12</v>
      </c>
      <c r="T16" s="16">
        <v>63</v>
      </c>
      <c r="U16" s="16">
        <v>-4</v>
      </c>
      <c r="V16" s="16">
        <v>17</v>
      </c>
      <c r="W16" s="16">
        <v>178</v>
      </c>
      <c r="X16" s="16">
        <v>325</v>
      </c>
    </row>
    <row r="17" spans="1:24" s="6" customFormat="1" ht="15.95" customHeight="1" thickBot="1" x14ac:dyDescent="0.25">
      <c r="A17" s="20" t="s">
        <v>61</v>
      </c>
      <c r="B17" s="18">
        <v>179073</v>
      </c>
      <c r="C17" s="18">
        <v>277382</v>
      </c>
      <c r="D17" s="18">
        <v>624950</v>
      </c>
      <c r="E17" s="18">
        <v>515745</v>
      </c>
      <c r="F17" s="104">
        <v>311138</v>
      </c>
      <c r="G17" s="12"/>
      <c r="H17" s="18">
        <f>+H15+H16+H12</f>
        <v>62778</v>
      </c>
      <c r="I17" s="18">
        <f t="shared" ref="I17:P17" si="0">+I15+I16+I12</f>
        <v>69805</v>
      </c>
      <c r="J17" s="18">
        <f t="shared" si="0"/>
        <v>108941</v>
      </c>
      <c r="K17" s="18">
        <f t="shared" si="0"/>
        <v>112117</v>
      </c>
      <c r="L17" s="18">
        <f t="shared" si="0"/>
        <v>-13481</v>
      </c>
      <c r="M17" s="18">
        <f t="shared" si="0"/>
        <v>132142</v>
      </c>
      <c r="N17" s="18">
        <f t="shared" si="0"/>
        <v>202214</v>
      </c>
      <c r="O17" s="18">
        <f t="shared" si="0"/>
        <v>134153</v>
      </c>
      <c r="P17" s="18">
        <f t="shared" si="0"/>
        <v>156441</v>
      </c>
      <c r="Q17" s="18">
        <v>95697</v>
      </c>
      <c r="R17" s="18">
        <v>122314</v>
      </c>
      <c r="S17" s="18">
        <v>114657</v>
      </c>
      <c r="T17" s="18">
        <v>183077</v>
      </c>
      <c r="U17" s="18">
        <v>95789</v>
      </c>
      <c r="V17" s="18">
        <v>127292</v>
      </c>
      <c r="W17" s="18">
        <v>39655</v>
      </c>
      <c r="X17" s="18">
        <v>48402</v>
      </c>
    </row>
    <row r="18" spans="1:24" s="4" customFormat="1" ht="15.95" customHeight="1" x14ac:dyDescent="0.2">
      <c r="A18" s="11" t="s">
        <v>62</v>
      </c>
      <c r="B18" s="16">
        <v>-45291</v>
      </c>
      <c r="C18" s="16">
        <v>68623</v>
      </c>
      <c r="D18" s="16">
        <v>-30814</v>
      </c>
      <c r="E18" s="16">
        <v>-121770</v>
      </c>
      <c r="F18" s="16">
        <v>-127647</v>
      </c>
      <c r="G18" s="12"/>
      <c r="H18" s="16">
        <v>-794</v>
      </c>
      <c r="I18" s="16">
        <v>-16582</v>
      </c>
      <c r="J18" s="16">
        <v>-23381</v>
      </c>
      <c r="K18" s="16">
        <v>7215</v>
      </c>
      <c r="L18" s="16">
        <v>101371</v>
      </c>
      <c r="M18" s="16">
        <v>-29904</v>
      </c>
      <c r="N18" s="16">
        <v>-40135</v>
      </c>
      <c r="O18" s="16">
        <v>21417</v>
      </c>
      <c r="P18" s="16">
        <v>17808</v>
      </c>
      <c r="Q18" s="16">
        <v>-17608</v>
      </c>
      <c r="R18" s="16">
        <v>-29249</v>
      </c>
      <c r="S18" s="16">
        <v>-29502</v>
      </c>
      <c r="T18" s="16">
        <v>-45411</v>
      </c>
      <c r="U18" s="16">
        <v>-21739</v>
      </c>
      <c r="V18" s="16">
        <v>-28533</v>
      </c>
      <c r="W18" s="16">
        <v>-12740</v>
      </c>
      <c r="X18" s="16">
        <v>-64635</v>
      </c>
    </row>
    <row r="19" spans="1:24" s="6" customFormat="1" ht="15.95" customHeight="1" thickBot="1" x14ac:dyDescent="0.25">
      <c r="A19" s="20" t="s">
        <v>63</v>
      </c>
      <c r="B19" s="18">
        <v>133782</v>
      </c>
      <c r="C19" s="18">
        <v>346005</v>
      </c>
      <c r="D19" s="18">
        <v>594136</v>
      </c>
      <c r="E19" s="18">
        <v>393975</v>
      </c>
      <c r="F19" s="104">
        <v>183491</v>
      </c>
      <c r="G19" s="12"/>
      <c r="H19" s="18">
        <f t="shared" ref="H19:P19" si="1">+H17+H18</f>
        <v>61984</v>
      </c>
      <c r="I19" s="18">
        <f t="shared" si="1"/>
        <v>53223</v>
      </c>
      <c r="J19" s="18">
        <f t="shared" si="1"/>
        <v>85560</v>
      </c>
      <c r="K19" s="18">
        <f t="shared" si="1"/>
        <v>119332</v>
      </c>
      <c r="L19" s="18">
        <f t="shared" si="1"/>
        <v>87890</v>
      </c>
      <c r="M19" s="18">
        <f t="shared" si="1"/>
        <v>102238</v>
      </c>
      <c r="N19" s="18">
        <f t="shared" si="1"/>
        <v>162079</v>
      </c>
      <c r="O19" s="18">
        <f t="shared" si="1"/>
        <v>155570</v>
      </c>
      <c r="P19" s="18">
        <f t="shared" si="1"/>
        <v>174249</v>
      </c>
      <c r="Q19" s="18">
        <v>78089</v>
      </c>
      <c r="R19" s="18">
        <v>93065</v>
      </c>
      <c r="S19" s="18">
        <v>85155</v>
      </c>
      <c r="T19" s="18">
        <v>137666</v>
      </c>
      <c r="U19" s="18">
        <v>74050</v>
      </c>
      <c r="V19" s="18">
        <v>98759</v>
      </c>
      <c r="W19" s="18">
        <v>26915</v>
      </c>
      <c r="X19" s="18">
        <v>-16233</v>
      </c>
    </row>
    <row r="20" spans="1:24" s="4" customFormat="1" ht="15.95" customHeight="1" x14ac:dyDescent="0.2">
      <c r="A20" s="10" t="s">
        <v>64</v>
      </c>
      <c r="B20" s="21"/>
      <c r="C20" s="21"/>
      <c r="D20" s="21"/>
      <c r="E20" s="21">
        <v>0</v>
      </c>
      <c r="F20" s="21">
        <v>0</v>
      </c>
      <c r="G20" s="12"/>
      <c r="H20" s="21"/>
      <c r="I20" s="21"/>
      <c r="J20" s="21"/>
      <c r="K20" s="21"/>
      <c r="L20" s="21"/>
      <c r="M20" s="21"/>
      <c r="N20" s="21"/>
      <c r="O20" s="21"/>
      <c r="P20" s="21"/>
      <c r="Q20" s="21"/>
      <c r="R20" s="21"/>
      <c r="S20" s="21">
        <v>0</v>
      </c>
      <c r="T20" s="21">
        <v>0</v>
      </c>
      <c r="U20" s="21">
        <v>0</v>
      </c>
      <c r="V20" s="21"/>
      <c r="W20" s="21"/>
      <c r="X20" s="21"/>
    </row>
    <row r="21" spans="1:24" s="6" customFormat="1" ht="15.95" customHeight="1" thickBot="1" x14ac:dyDescent="0.25">
      <c r="A21" s="20" t="s">
        <v>65</v>
      </c>
      <c r="B21" s="18">
        <v>32571</v>
      </c>
      <c r="C21" s="18">
        <v>0</v>
      </c>
      <c r="D21" s="18">
        <v>0</v>
      </c>
      <c r="E21" s="18">
        <v>0</v>
      </c>
      <c r="F21" s="18">
        <v>0</v>
      </c>
      <c r="G21" s="12"/>
      <c r="H21" s="18">
        <v>49725</v>
      </c>
      <c r="I21" s="18">
        <v>0</v>
      </c>
      <c r="J21" s="18">
        <v>0</v>
      </c>
      <c r="K21" s="18">
        <v>0</v>
      </c>
      <c r="L21" s="18">
        <v>0</v>
      </c>
      <c r="M21" s="18">
        <v>0</v>
      </c>
      <c r="N21" s="18">
        <v>0</v>
      </c>
      <c r="O21" s="18">
        <v>0</v>
      </c>
      <c r="P21" s="18">
        <v>0</v>
      </c>
      <c r="Q21" s="18">
        <v>0</v>
      </c>
      <c r="R21" s="18">
        <v>0</v>
      </c>
      <c r="S21" s="18">
        <v>0</v>
      </c>
      <c r="T21" s="18">
        <v>0</v>
      </c>
      <c r="U21" s="16">
        <v>0</v>
      </c>
      <c r="V21" s="16">
        <v>0</v>
      </c>
      <c r="W21" s="16">
        <v>0</v>
      </c>
      <c r="X21" s="16"/>
    </row>
    <row r="22" spans="1:24" s="7" customFormat="1" ht="15.95" customHeight="1" thickBot="1" x14ac:dyDescent="0.25">
      <c r="A22" s="22" t="s">
        <v>66</v>
      </c>
      <c r="B22" s="23">
        <v>166353</v>
      </c>
      <c r="C22" s="23">
        <v>346005</v>
      </c>
      <c r="D22" s="23">
        <v>594136</v>
      </c>
      <c r="E22" s="23">
        <v>393975</v>
      </c>
      <c r="F22" s="104">
        <v>183491</v>
      </c>
      <c r="G22" s="12"/>
      <c r="H22" s="23">
        <f>+H19+H21</f>
        <v>111709</v>
      </c>
      <c r="I22" s="23">
        <f t="shared" ref="I22:P22" si="2">+I19+I21</f>
        <v>53223</v>
      </c>
      <c r="J22" s="23">
        <f t="shared" si="2"/>
        <v>85560</v>
      </c>
      <c r="K22" s="23">
        <f t="shared" si="2"/>
        <v>119332</v>
      </c>
      <c r="L22" s="23">
        <f t="shared" si="2"/>
        <v>87890</v>
      </c>
      <c r="M22" s="23">
        <f t="shared" si="2"/>
        <v>102238</v>
      </c>
      <c r="N22" s="23">
        <f t="shared" si="2"/>
        <v>162079</v>
      </c>
      <c r="O22" s="23">
        <f t="shared" si="2"/>
        <v>155570</v>
      </c>
      <c r="P22" s="23">
        <f t="shared" si="2"/>
        <v>174249</v>
      </c>
      <c r="Q22" s="23">
        <v>78089</v>
      </c>
      <c r="R22" s="23">
        <v>93065</v>
      </c>
      <c r="S22" s="23">
        <v>85155</v>
      </c>
      <c r="T22" s="23">
        <v>137666</v>
      </c>
      <c r="U22" s="23">
        <v>74050</v>
      </c>
      <c r="V22" s="23">
        <v>98759</v>
      </c>
      <c r="W22" s="23">
        <v>26915</v>
      </c>
      <c r="X22" s="23">
        <v>-16233</v>
      </c>
    </row>
    <row r="23" spans="1:24" s="4" customFormat="1" ht="15.95" customHeight="1" x14ac:dyDescent="0.2">
      <c r="A23" s="11" t="s">
        <v>67</v>
      </c>
      <c r="B23" s="21"/>
      <c r="C23" s="21"/>
      <c r="D23" s="21"/>
      <c r="E23" s="21">
        <v>0</v>
      </c>
      <c r="F23" s="21">
        <v>0</v>
      </c>
      <c r="G23" s="12"/>
      <c r="H23" s="21"/>
      <c r="I23" s="21">
        <v>0</v>
      </c>
      <c r="J23" s="21"/>
      <c r="K23" s="21"/>
      <c r="L23" s="21"/>
      <c r="M23" s="21">
        <v>0</v>
      </c>
      <c r="N23" s="21"/>
      <c r="O23" s="21"/>
      <c r="P23" s="21"/>
      <c r="Q23" s="21"/>
      <c r="R23" s="21"/>
      <c r="S23" s="21">
        <v>0</v>
      </c>
      <c r="T23" s="21"/>
      <c r="U23" s="21">
        <v>0</v>
      </c>
      <c r="V23" s="21"/>
      <c r="W23" s="21"/>
      <c r="X23" s="21"/>
    </row>
    <row r="24" spans="1:24" s="4" customFormat="1" ht="15.95" customHeight="1" x14ac:dyDescent="0.2">
      <c r="A24" s="11" t="s">
        <v>68</v>
      </c>
      <c r="B24" s="16">
        <v>167116</v>
      </c>
      <c r="C24" s="16">
        <v>342987</v>
      </c>
      <c r="D24" s="16">
        <v>593513</v>
      </c>
      <c r="E24" s="16">
        <v>393413</v>
      </c>
      <c r="F24" s="16">
        <v>183032</v>
      </c>
      <c r="G24" s="12"/>
      <c r="H24" s="16">
        <v>111004</v>
      </c>
      <c r="I24" s="16">
        <v>52209</v>
      </c>
      <c r="J24" s="16">
        <v>86248</v>
      </c>
      <c r="K24" s="16">
        <v>116801</v>
      </c>
      <c r="L24" s="16">
        <v>87729</v>
      </c>
      <c r="M24" s="16">
        <v>102068</v>
      </c>
      <c r="N24" s="16">
        <v>161925</v>
      </c>
      <c r="O24" s="16">
        <v>155506</v>
      </c>
      <c r="P24" s="16">
        <v>174014</v>
      </c>
      <c r="Q24" s="16">
        <v>78003</v>
      </c>
      <c r="R24" s="16">
        <v>92941</v>
      </c>
      <c r="S24" s="16">
        <v>85003</v>
      </c>
      <c r="T24" s="16">
        <v>137466</v>
      </c>
      <c r="U24" s="16">
        <v>73897</v>
      </c>
      <c r="V24" s="16">
        <v>98595</v>
      </c>
      <c r="W24" s="16">
        <v>26843</v>
      </c>
      <c r="X24" s="16">
        <v>-16303</v>
      </c>
    </row>
    <row r="25" spans="1:24" s="6" customFormat="1" ht="15.95" customHeight="1" thickBot="1" x14ac:dyDescent="0.25">
      <c r="A25" s="25" t="s">
        <v>69</v>
      </c>
      <c r="B25" s="26">
        <v>-763</v>
      </c>
      <c r="C25" s="26">
        <v>3018</v>
      </c>
      <c r="D25" s="26">
        <v>623</v>
      </c>
      <c r="E25" s="26">
        <v>562</v>
      </c>
      <c r="F25" s="26">
        <v>459</v>
      </c>
      <c r="G25" s="12"/>
      <c r="H25" s="26">
        <v>705</v>
      </c>
      <c r="I25" s="26">
        <v>1014</v>
      </c>
      <c r="J25" s="26">
        <v>-688</v>
      </c>
      <c r="K25" s="26">
        <v>2531</v>
      </c>
      <c r="L25" s="26">
        <v>161</v>
      </c>
      <c r="M25" s="26">
        <v>170</v>
      </c>
      <c r="N25" s="26">
        <v>154</v>
      </c>
      <c r="O25" s="26">
        <v>64</v>
      </c>
      <c r="P25" s="26">
        <v>235</v>
      </c>
      <c r="Q25" s="26">
        <v>86</v>
      </c>
      <c r="R25" s="26">
        <v>124</v>
      </c>
      <c r="S25" s="26">
        <v>152</v>
      </c>
      <c r="T25" s="26">
        <v>200</v>
      </c>
      <c r="U25" s="26">
        <v>153</v>
      </c>
      <c r="V25" s="26">
        <v>164</v>
      </c>
      <c r="W25" s="26">
        <v>72</v>
      </c>
      <c r="X25" s="26">
        <v>70</v>
      </c>
    </row>
    <row r="26" spans="1:24" s="4" customFormat="1" ht="15.95" customHeight="1" x14ac:dyDescent="0.2">
      <c r="A26" s="10" t="s">
        <v>70</v>
      </c>
      <c r="B26" s="21"/>
      <c r="C26" s="21"/>
      <c r="D26" s="21"/>
      <c r="E26" s="21">
        <v>0</v>
      </c>
      <c r="F26" s="21"/>
      <c r="G26" s="12"/>
      <c r="H26" s="21"/>
      <c r="I26" s="21">
        <v>0</v>
      </c>
      <c r="J26" s="21"/>
      <c r="K26" s="21"/>
      <c r="L26" s="21"/>
      <c r="M26" s="21">
        <v>0</v>
      </c>
      <c r="N26" s="21"/>
      <c r="O26" s="21"/>
      <c r="P26" s="21"/>
      <c r="Q26" s="21"/>
      <c r="R26" s="21"/>
      <c r="S26" s="21">
        <v>0</v>
      </c>
      <c r="T26" s="21"/>
      <c r="U26" s="21">
        <v>0</v>
      </c>
      <c r="V26" s="21"/>
      <c r="W26" s="21"/>
      <c r="X26" s="21"/>
    </row>
    <row r="27" spans="1:24" s="4" customFormat="1" ht="15.95" customHeight="1" x14ac:dyDescent="0.2">
      <c r="A27" s="11" t="s">
        <v>71</v>
      </c>
      <c r="B27" s="27">
        <v>3.17</v>
      </c>
      <c r="C27" s="27">
        <v>6.51</v>
      </c>
      <c r="D27" s="27">
        <v>11.26</v>
      </c>
      <c r="E27" s="27">
        <v>7.47</v>
      </c>
      <c r="F27" s="27">
        <v>3.47</v>
      </c>
      <c r="G27" s="12"/>
      <c r="H27" s="27">
        <v>2.11</v>
      </c>
      <c r="I27" s="27">
        <v>0.99</v>
      </c>
      <c r="J27" s="27">
        <v>1.64</v>
      </c>
      <c r="K27" s="27">
        <v>2.21</v>
      </c>
      <c r="L27" s="27">
        <v>1.67</v>
      </c>
      <c r="M27" s="27">
        <v>1.94</v>
      </c>
      <c r="N27" s="27">
        <v>3.07</v>
      </c>
      <c r="O27" s="27">
        <v>2.95</v>
      </c>
      <c r="P27" s="27">
        <v>3.3</v>
      </c>
      <c r="Q27" s="27">
        <v>1.48</v>
      </c>
      <c r="R27" s="27">
        <v>1.7600000000000002</v>
      </c>
      <c r="S27" s="27">
        <v>1.62</v>
      </c>
      <c r="T27" s="27">
        <v>2.6099999999999994</v>
      </c>
      <c r="U27" s="27">
        <v>1.4</v>
      </c>
      <c r="V27" s="27">
        <v>1.87</v>
      </c>
      <c r="W27" s="27">
        <v>0.51</v>
      </c>
      <c r="X27" s="27">
        <v>-0.30999999999999961</v>
      </c>
    </row>
    <row r="28" spans="1:24" s="6" customFormat="1" ht="15.95" customHeight="1" thickBot="1" x14ac:dyDescent="0.25">
      <c r="A28" s="25" t="s">
        <v>72</v>
      </c>
      <c r="B28" s="28">
        <v>3.17</v>
      </c>
      <c r="C28" s="28">
        <v>6.51</v>
      </c>
      <c r="D28" s="28">
        <v>11.26</v>
      </c>
      <c r="E28" s="28">
        <v>7.47</v>
      </c>
      <c r="F28" s="105">
        <v>3.47</v>
      </c>
      <c r="G28" s="12"/>
      <c r="H28" s="28">
        <v>2.11</v>
      </c>
      <c r="I28" s="28">
        <v>0.99</v>
      </c>
      <c r="J28" s="28">
        <v>1.64</v>
      </c>
      <c r="K28" s="28">
        <v>2.21</v>
      </c>
      <c r="L28" s="28">
        <v>1.67</v>
      </c>
      <c r="M28" s="28">
        <v>1.94</v>
      </c>
      <c r="N28" s="28">
        <v>3.07</v>
      </c>
      <c r="O28" s="28">
        <v>2.95</v>
      </c>
      <c r="P28" s="28">
        <v>3.3</v>
      </c>
      <c r="Q28" s="28">
        <v>1.48</v>
      </c>
      <c r="R28" s="28">
        <v>1.7600000000000002</v>
      </c>
      <c r="S28" s="28">
        <v>1.62</v>
      </c>
      <c r="T28" s="28">
        <v>2.6099999999999994</v>
      </c>
      <c r="U28" s="28">
        <v>1.4</v>
      </c>
      <c r="V28" s="28">
        <v>1.87</v>
      </c>
      <c r="W28" s="28">
        <v>0.51</v>
      </c>
      <c r="X28" s="28">
        <v>-0.30999999999999961</v>
      </c>
    </row>
    <row r="29" spans="1:24" s="4" customFormat="1" ht="15.95" customHeight="1" x14ac:dyDescent="0.2">
      <c r="A29" s="10" t="s">
        <v>73</v>
      </c>
      <c r="B29" s="29"/>
      <c r="C29" s="29"/>
      <c r="D29" s="29"/>
      <c r="E29" s="29">
        <v>0</v>
      </c>
      <c r="F29" s="29"/>
      <c r="G29" s="12"/>
      <c r="H29" s="29"/>
      <c r="I29" s="29">
        <v>0</v>
      </c>
      <c r="J29" s="29"/>
      <c r="K29" s="29"/>
      <c r="L29" s="29"/>
      <c r="M29" s="29">
        <v>0</v>
      </c>
      <c r="N29" s="29"/>
      <c r="O29" s="29"/>
      <c r="P29" s="29"/>
      <c r="Q29" s="29"/>
      <c r="R29" s="29"/>
      <c r="S29" s="29">
        <v>0</v>
      </c>
      <c r="T29" s="29"/>
      <c r="U29" s="29">
        <v>0</v>
      </c>
      <c r="V29" s="29"/>
      <c r="W29" s="29"/>
      <c r="X29" s="29"/>
    </row>
    <row r="30" spans="1:24" s="4" customFormat="1" ht="15.95" customHeight="1" x14ac:dyDescent="0.2">
      <c r="A30" s="11" t="s">
        <v>71</v>
      </c>
      <c r="B30" s="27">
        <v>2.5499999999999998</v>
      </c>
      <c r="C30" s="27">
        <v>6.51</v>
      </c>
      <c r="D30" s="27">
        <v>11.26</v>
      </c>
      <c r="E30" s="27">
        <v>7.47</v>
      </c>
      <c r="F30" s="27">
        <v>3.47</v>
      </c>
      <c r="G30" s="12"/>
      <c r="H30" s="27">
        <v>1.1599999999999999</v>
      </c>
      <c r="I30" s="27">
        <v>0.99</v>
      </c>
      <c r="J30" s="27">
        <v>1.64</v>
      </c>
      <c r="K30" s="27">
        <v>2.21</v>
      </c>
      <c r="L30" s="27">
        <v>1.67</v>
      </c>
      <c r="M30" s="27">
        <v>1.94</v>
      </c>
      <c r="N30" s="27">
        <v>3.07</v>
      </c>
      <c r="O30" s="27">
        <v>2.95</v>
      </c>
      <c r="P30" s="27">
        <v>3.3</v>
      </c>
      <c r="Q30" s="27">
        <v>1.48</v>
      </c>
      <c r="R30" s="27">
        <v>1.7600000000000002</v>
      </c>
      <c r="S30" s="27">
        <v>1.62</v>
      </c>
      <c r="T30" s="27">
        <v>2.6099999999999994</v>
      </c>
      <c r="U30" s="27">
        <v>1.4</v>
      </c>
      <c r="V30" s="27">
        <v>1.87</v>
      </c>
      <c r="W30" s="27">
        <v>0.51</v>
      </c>
      <c r="X30" s="27">
        <v>-0.30999999999999961</v>
      </c>
    </row>
    <row r="31" spans="1:24" s="6" customFormat="1" ht="15.95" customHeight="1" thickBot="1" x14ac:dyDescent="0.25">
      <c r="A31" s="25" t="s">
        <v>72</v>
      </c>
      <c r="B31" s="28">
        <v>2.5499999999999998</v>
      </c>
      <c r="C31" s="28">
        <v>6.51</v>
      </c>
      <c r="D31" s="28">
        <v>11.26</v>
      </c>
      <c r="E31" s="28">
        <v>7.47</v>
      </c>
      <c r="F31" s="105">
        <v>3.47</v>
      </c>
      <c r="G31" s="12"/>
      <c r="H31" s="28">
        <v>1.1599999999999999</v>
      </c>
      <c r="I31" s="28">
        <v>0.99</v>
      </c>
      <c r="J31" s="28">
        <v>1.64</v>
      </c>
      <c r="K31" s="28">
        <v>2.21</v>
      </c>
      <c r="L31" s="28">
        <v>1.67</v>
      </c>
      <c r="M31" s="28">
        <v>1.94</v>
      </c>
      <c r="N31" s="28">
        <v>3.07</v>
      </c>
      <c r="O31" s="28">
        <v>2.95</v>
      </c>
      <c r="P31" s="28">
        <v>3.3</v>
      </c>
      <c r="Q31" s="28">
        <v>1.48</v>
      </c>
      <c r="R31" s="28">
        <v>1.7600000000000002</v>
      </c>
      <c r="S31" s="28">
        <v>1.62</v>
      </c>
      <c r="T31" s="28">
        <v>2.6099999999999994</v>
      </c>
      <c r="U31" s="28">
        <v>1.4</v>
      </c>
      <c r="V31" s="28">
        <v>1.87</v>
      </c>
      <c r="W31" s="28">
        <v>0.51</v>
      </c>
      <c r="X31" s="28">
        <v>-0.30999999999999961</v>
      </c>
    </row>
    <row r="32" spans="1:24" s="4" customFormat="1" ht="15.95" customHeight="1" x14ac:dyDescent="0.2">
      <c r="A32" s="30"/>
      <c r="B32" s="31"/>
      <c r="C32" s="31"/>
      <c r="D32" s="31"/>
      <c r="E32" s="31">
        <v>0</v>
      </c>
      <c r="F32" s="31"/>
      <c r="G32" s="12"/>
      <c r="H32" s="31"/>
      <c r="I32" s="31">
        <v>0</v>
      </c>
      <c r="J32" s="31"/>
      <c r="K32" s="31"/>
      <c r="L32" s="31"/>
      <c r="M32" s="31">
        <v>0</v>
      </c>
      <c r="N32" s="31"/>
      <c r="O32" s="31"/>
      <c r="P32" s="31"/>
      <c r="Q32" s="31"/>
      <c r="R32" s="31"/>
      <c r="S32" s="31">
        <v>0</v>
      </c>
      <c r="T32" s="31"/>
      <c r="U32" s="31">
        <v>0</v>
      </c>
      <c r="V32" s="31"/>
      <c r="W32" s="31"/>
      <c r="X32" s="31"/>
    </row>
    <row r="33" spans="1:24" s="4" customFormat="1" ht="15.95" customHeight="1" x14ac:dyDescent="0.2">
      <c r="A33" s="32" t="s">
        <v>76</v>
      </c>
      <c r="B33" s="16">
        <v>526301.97025999997</v>
      </c>
      <c r="C33" s="16">
        <v>707538</v>
      </c>
      <c r="D33" s="16">
        <v>883793</v>
      </c>
      <c r="E33" s="16">
        <v>833196</v>
      </c>
      <c r="F33" s="16">
        <v>654403</v>
      </c>
      <c r="G33" s="12"/>
      <c r="H33" s="16">
        <v>145326.78661199997</v>
      </c>
      <c r="I33" s="16">
        <v>173091</v>
      </c>
      <c r="J33" s="16">
        <v>178150</v>
      </c>
      <c r="K33" s="16">
        <v>191342</v>
      </c>
      <c r="L33" s="16">
        <v>164955</v>
      </c>
      <c r="M33" s="16">
        <v>203581</v>
      </c>
      <c r="N33" s="16">
        <v>250174</v>
      </c>
      <c r="O33" s="16">
        <v>208378</v>
      </c>
      <c r="P33" s="16">
        <v>221660</v>
      </c>
      <c r="Q33" s="16">
        <v>186397</v>
      </c>
      <c r="R33" s="16">
        <v>191334</v>
      </c>
      <c r="S33" s="16">
        <v>185489</v>
      </c>
      <c r="T33" s="16">
        <v>269976</v>
      </c>
      <c r="U33" s="16">
        <v>165417.71677180901</v>
      </c>
      <c r="V33" s="16">
        <v>188227</v>
      </c>
      <c r="W33" s="16">
        <v>130965</v>
      </c>
      <c r="X33" s="16">
        <v>169793.28322819097</v>
      </c>
    </row>
    <row r="34" spans="1:24" s="6" customFormat="1" ht="15.95" customHeight="1" thickBot="1" x14ac:dyDescent="0.25">
      <c r="A34" s="33" t="s">
        <v>75</v>
      </c>
      <c r="B34" s="26">
        <v>511126</v>
      </c>
      <c r="C34" s="26">
        <v>748456</v>
      </c>
      <c r="D34" s="26">
        <v>876832</v>
      </c>
      <c r="E34" s="26">
        <v>808137</v>
      </c>
      <c r="F34" s="73">
        <v>633493</v>
      </c>
      <c r="G34" s="12"/>
      <c r="H34" s="26">
        <v>95475</v>
      </c>
      <c r="I34" s="26">
        <v>192758</v>
      </c>
      <c r="J34" s="26">
        <v>187847</v>
      </c>
      <c r="K34" s="26">
        <v>199393</v>
      </c>
      <c r="L34" s="26">
        <v>168458</v>
      </c>
      <c r="M34" s="26">
        <v>206263</v>
      </c>
      <c r="N34" s="26">
        <v>227784</v>
      </c>
      <c r="O34" s="26">
        <v>212820</v>
      </c>
      <c r="P34" s="26">
        <v>229965</v>
      </c>
      <c r="Q34" s="26">
        <v>186677</v>
      </c>
      <c r="R34" s="26">
        <v>191901</v>
      </c>
      <c r="S34" s="26">
        <v>178419</v>
      </c>
      <c r="T34" s="26">
        <v>251140</v>
      </c>
      <c r="U34" s="16">
        <f>+[1]RZiS!$T$34</f>
        <v>167571</v>
      </c>
      <c r="V34" s="16">
        <v>172145</v>
      </c>
      <c r="W34" s="16">
        <v>132150.1412424079</v>
      </c>
      <c r="X34" s="16">
        <v>161626.8587575921</v>
      </c>
    </row>
    <row r="35" spans="1:24" x14ac:dyDescent="0.25">
      <c r="A35" s="34"/>
      <c r="B35" s="34"/>
      <c r="C35" s="34"/>
      <c r="D35" s="34"/>
      <c r="E35" s="34"/>
      <c r="F35" s="34"/>
      <c r="G35" s="35"/>
      <c r="H35" s="55">
        <f>+H24+H25-H22</f>
        <v>0</v>
      </c>
      <c r="I35" s="55"/>
      <c r="J35" s="55"/>
      <c r="K35" s="55"/>
      <c r="L35" s="55"/>
      <c r="M35" s="55"/>
      <c r="N35" s="55"/>
      <c r="O35" s="55"/>
      <c r="P35" s="55"/>
      <c r="Q35" s="55"/>
      <c r="R35" s="55"/>
      <c r="S35" s="55"/>
      <c r="T35" s="55"/>
    </row>
    <row r="36" spans="1:24" x14ac:dyDescent="0.25">
      <c r="A36" s="34"/>
      <c r="B36" s="34"/>
      <c r="C36" s="34"/>
      <c r="D36" s="34"/>
      <c r="E36" s="34"/>
      <c r="F36" s="34"/>
      <c r="G36" s="34"/>
      <c r="H36" s="34"/>
      <c r="I36" s="34"/>
      <c r="J36" s="34"/>
      <c r="K36" s="34"/>
      <c r="L36" s="55"/>
      <c r="M36" s="55"/>
      <c r="N36" s="55"/>
      <c r="O36" s="55"/>
      <c r="P36" s="55"/>
      <c r="Q36" s="55"/>
      <c r="R36" s="55"/>
      <c r="S36" s="55"/>
      <c r="T36" s="55"/>
      <c r="U36" s="55"/>
    </row>
    <row r="37" spans="1:24" s="8" customFormat="1" ht="12" x14ac:dyDescent="0.2">
      <c r="A37" s="93" t="s">
        <v>74</v>
      </c>
      <c r="B37" s="36"/>
      <c r="C37" s="36"/>
      <c r="D37" s="36"/>
      <c r="E37" s="36"/>
      <c r="F37" s="36"/>
      <c r="G37" s="36"/>
      <c r="H37" s="36"/>
      <c r="I37" s="36"/>
      <c r="J37" s="36"/>
      <c r="K37" s="36"/>
      <c r="L37" s="36"/>
      <c r="M37" s="36"/>
    </row>
    <row r="38" spans="1:24" s="8" customFormat="1" ht="12" x14ac:dyDescent="0.2">
      <c r="A38" s="93" t="s">
        <v>77</v>
      </c>
      <c r="B38" s="36"/>
      <c r="C38" s="36"/>
      <c r="D38" s="36"/>
      <c r="E38" s="36"/>
      <c r="F38" s="36"/>
      <c r="G38" s="36"/>
      <c r="H38" s="36"/>
      <c r="I38" s="36"/>
      <c r="J38" s="36"/>
      <c r="K38" s="36"/>
      <c r="L38" s="36"/>
      <c r="M38" s="36"/>
    </row>
    <row r="39" spans="1:24" x14ac:dyDescent="0.25">
      <c r="A39" s="36"/>
      <c r="B39" s="34"/>
      <c r="C39" s="34"/>
      <c r="D39" s="34"/>
      <c r="E39" s="34"/>
      <c r="F39" s="34"/>
      <c r="G39" s="34"/>
      <c r="H39" s="34"/>
      <c r="I39" s="34"/>
      <c r="J39" s="34"/>
      <c r="K39" s="34"/>
      <c r="L39" s="34"/>
      <c r="M39" s="34"/>
    </row>
    <row r="40" spans="1:24" x14ac:dyDescent="0.25">
      <c r="A40" s="36"/>
      <c r="B40" s="34"/>
      <c r="C40" s="34"/>
      <c r="D40" s="34"/>
      <c r="E40" s="34"/>
      <c r="F40" s="34"/>
      <c r="G40" s="34"/>
      <c r="H40" s="34"/>
      <c r="I40" s="34"/>
      <c r="J40" s="34"/>
      <c r="K40" s="34"/>
      <c r="L40" s="34"/>
      <c r="M40" s="34"/>
    </row>
    <row r="43" spans="1:24" x14ac:dyDescent="0.25">
      <c r="B43" s="53"/>
      <c r="C43" s="53"/>
      <c r="D43" s="53"/>
      <c r="E43" s="53"/>
      <c r="F43" s="53"/>
      <c r="G43" s="53"/>
      <c r="H43" s="53"/>
      <c r="I43" s="53"/>
      <c r="J43" s="53"/>
      <c r="K43" s="53"/>
      <c r="L43" s="53"/>
      <c r="M43" s="53"/>
      <c r="N43" s="53"/>
      <c r="O43" s="53"/>
      <c r="P43" s="53"/>
      <c r="Q43" s="53"/>
      <c r="R43" s="53"/>
      <c r="S43" s="53"/>
      <c r="T43" s="53"/>
      <c r="U43" s="53"/>
      <c r="V43" s="53"/>
    </row>
    <row r="44" spans="1:24" x14ac:dyDescent="0.25">
      <c r="B44" s="53"/>
      <c r="C44" s="53"/>
      <c r="D44" s="53"/>
      <c r="E44" s="53"/>
      <c r="F44" s="53"/>
      <c r="G44" s="53"/>
      <c r="H44" s="53"/>
      <c r="I44" s="53"/>
      <c r="J44" s="53"/>
      <c r="K44" s="53"/>
      <c r="L44" s="53"/>
      <c r="M44" s="53"/>
      <c r="N44" s="53"/>
      <c r="O44" s="53"/>
      <c r="P44" s="53"/>
      <c r="Q44" s="53"/>
      <c r="R44" s="53"/>
      <c r="S44" s="53"/>
      <c r="T44" s="53"/>
      <c r="U44" s="53"/>
      <c r="V44" s="53"/>
    </row>
    <row r="45" spans="1:24" x14ac:dyDescent="0.25">
      <c r="B45" s="53"/>
      <c r="C45" s="53"/>
      <c r="D45" s="53"/>
      <c r="E45" s="53"/>
      <c r="F45" s="53"/>
      <c r="G45" s="53"/>
      <c r="H45" s="53"/>
      <c r="I45" s="53"/>
      <c r="J45" s="53"/>
      <c r="K45" s="53"/>
      <c r="L45" s="53"/>
      <c r="M45" s="53"/>
      <c r="N45" s="53"/>
      <c r="O45" s="53"/>
      <c r="P45" s="53"/>
      <c r="Q45" s="53"/>
      <c r="R45" s="53"/>
      <c r="S45" s="53"/>
      <c r="T45" s="53"/>
      <c r="U45" s="53"/>
      <c r="V45" s="53"/>
    </row>
    <row r="46" spans="1:24" x14ac:dyDescent="0.25">
      <c r="B46" s="53"/>
      <c r="C46" s="53"/>
      <c r="D46" s="53"/>
      <c r="E46" s="53"/>
      <c r="F46" s="53"/>
      <c r="G46" s="53"/>
      <c r="H46" s="53"/>
      <c r="I46" s="53"/>
      <c r="J46" s="53"/>
      <c r="K46" s="53"/>
      <c r="L46" s="53"/>
      <c r="M46" s="53"/>
      <c r="N46" s="53"/>
      <c r="O46" s="53"/>
      <c r="P46" s="53"/>
      <c r="Q46" s="53"/>
      <c r="R46" s="53"/>
      <c r="S46" s="53"/>
      <c r="T46" s="53"/>
      <c r="U46" s="53"/>
      <c r="V46" s="53"/>
    </row>
    <row r="47" spans="1:24" x14ac:dyDescent="0.25">
      <c r="B47" s="53"/>
      <c r="C47" s="53"/>
      <c r="D47" s="53"/>
      <c r="E47" s="53"/>
      <c r="F47" s="53"/>
      <c r="G47" s="53"/>
      <c r="H47" s="53"/>
      <c r="I47" s="53"/>
      <c r="J47" s="53"/>
      <c r="K47" s="53"/>
      <c r="L47" s="53"/>
      <c r="M47" s="53"/>
      <c r="N47" s="53"/>
      <c r="O47" s="53"/>
      <c r="P47" s="53"/>
      <c r="Q47" s="53"/>
      <c r="R47" s="53"/>
      <c r="S47" s="53"/>
      <c r="T47" s="53"/>
      <c r="U47" s="53"/>
      <c r="V47" s="53"/>
    </row>
    <row r="48" spans="1:24" x14ac:dyDescent="0.25">
      <c r="B48" s="53"/>
      <c r="C48" s="53"/>
      <c r="D48" s="53"/>
      <c r="E48" s="53"/>
      <c r="F48" s="53"/>
      <c r="G48" s="53"/>
      <c r="H48" s="53"/>
      <c r="I48" s="53"/>
      <c r="J48" s="53"/>
      <c r="K48" s="53"/>
      <c r="L48" s="53"/>
      <c r="M48" s="53"/>
      <c r="N48" s="53"/>
      <c r="O48" s="53"/>
      <c r="P48" s="53"/>
      <c r="Q48" s="53"/>
      <c r="R48" s="53"/>
      <c r="S48" s="53"/>
      <c r="T48" s="53"/>
      <c r="U48" s="53"/>
      <c r="V48" s="53"/>
    </row>
    <row r="49" spans="2:22" x14ac:dyDescent="0.25">
      <c r="B49" s="53"/>
      <c r="C49" s="53"/>
      <c r="D49" s="53"/>
      <c r="E49" s="53"/>
      <c r="F49" s="53"/>
      <c r="G49" s="53"/>
      <c r="H49" s="53"/>
      <c r="I49" s="53"/>
      <c r="J49" s="53"/>
      <c r="K49" s="53"/>
      <c r="L49" s="53"/>
      <c r="M49" s="53"/>
      <c r="N49" s="53"/>
      <c r="O49" s="53"/>
      <c r="P49" s="53"/>
      <c r="Q49" s="53"/>
      <c r="R49" s="53"/>
      <c r="S49" s="53"/>
      <c r="T49" s="53"/>
      <c r="U49" s="53"/>
      <c r="V49" s="53"/>
    </row>
    <row r="50" spans="2:22" x14ac:dyDescent="0.25">
      <c r="B50" s="53"/>
      <c r="C50" s="53"/>
      <c r="D50" s="53"/>
      <c r="E50" s="53"/>
      <c r="F50" s="53"/>
      <c r="G50" s="53"/>
      <c r="H50" s="53"/>
      <c r="I50" s="53"/>
      <c r="J50" s="53"/>
      <c r="K50" s="53"/>
      <c r="L50" s="53"/>
      <c r="M50" s="53"/>
      <c r="N50" s="53"/>
      <c r="O50" s="53"/>
      <c r="P50" s="53"/>
      <c r="Q50" s="53"/>
      <c r="R50" s="53"/>
      <c r="S50" s="53"/>
      <c r="T50" s="53"/>
      <c r="U50" s="53"/>
      <c r="V50" s="53"/>
    </row>
    <row r="51" spans="2:22" x14ac:dyDescent="0.25">
      <c r="B51" s="53"/>
      <c r="C51" s="53"/>
      <c r="D51" s="53"/>
      <c r="E51" s="53"/>
      <c r="F51" s="53"/>
      <c r="G51" s="53"/>
      <c r="H51" s="53"/>
      <c r="I51" s="53"/>
      <c r="J51" s="53"/>
      <c r="K51" s="53"/>
      <c r="L51" s="53"/>
      <c r="M51" s="53"/>
      <c r="N51" s="53"/>
      <c r="O51" s="53"/>
      <c r="P51" s="53"/>
      <c r="Q51" s="53"/>
      <c r="R51" s="53"/>
      <c r="S51" s="53"/>
      <c r="T51" s="53"/>
      <c r="U51" s="53"/>
      <c r="V51" s="53"/>
    </row>
    <row r="52" spans="2:22" x14ac:dyDescent="0.25">
      <c r="B52" s="53"/>
      <c r="C52" s="53"/>
      <c r="D52" s="53"/>
      <c r="E52" s="53"/>
      <c r="F52" s="53"/>
      <c r="G52" s="53"/>
      <c r="H52" s="53"/>
      <c r="I52" s="53"/>
      <c r="J52" s="53"/>
      <c r="K52" s="53"/>
      <c r="L52" s="53"/>
      <c r="M52" s="53"/>
      <c r="N52" s="53"/>
      <c r="O52" s="53"/>
      <c r="P52" s="53"/>
      <c r="Q52" s="53"/>
      <c r="R52" s="53"/>
      <c r="S52" s="53"/>
      <c r="T52" s="53"/>
      <c r="U52" s="53"/>
      <c r="V52" s="53"/>
    </row>
    <row r="53" spans="2:22" x14ac:dyDescent="0.25">
      <c r="B53" s="53"/>
      <c r="C53" s="53"/>
      <c r="D53" s="53"/>
      <c r="E53" s="53"/>
      <c r="F53" s="53"/>
      <c r="G53" s="53"/>
      <c r="H53" s="53"/>
      <c r="I53" s="53"/>
      <c r="J53" s="53"/>
      <c r="K53" s="53"/>
      <c r="L53" s="53"/>
      <c r="M53" s="53"/>
      <c r="N53" s="53"/>
      <c r="O53" s="53"/>
      <c r="P53" s="53"/>
      <c r="Q53" s="53"/>
      <c r="R53" s="53"/>
      <c r="S53" s="53"/>
      <c r="T53" s="53"/>
      <c r="U53" s="53"/>
      <c r="V53" s="53"/>
    </row>
    <row r="54" spans="2:22" x14ac:dyDescent="0.25">
      <c r="B54" s="53"/>
      <c r="C54" s="53"/>
      <c r="D54" s="53"/>
      <c r="E54" s="53"/>
      <c r="F54" s="53"/>
      <c r="G54" s="53"/>
      <c r="H54" s="53"/>
      <c r="I54" s="53"/>
      <c r="J54" s="53"/>
      <c r="K54" s="53"/>
      <c r="L54" s="53"/>
      <c r="M54" s="53"/>
      <c r="N54" s="53"/>
      <c r="O54" s="53"/>
      <c r="P54" s="53"/>
      <c r="Q54" s="53"/>
      <c r="R54" s="53"/>
      <c r="S54" s="53"/>
      <c r="T54" s="53"/>
      <c r="U54" s="53"/>
      <c r="V54" s="53"/>
    </row>
    <row r="55" spans="2:22" x14ac:dyDescent="0.25">
      <c r="B55" s="53"/>
      <c r="C55" s="53"/>
      <c r="D55" s="53"/>
      <c r="E55" s="53"/>
      <c r="F55" s="53"/>
      <c r="G55" s="53"/>
      <c r="H55" s="53"/>
      <c r="I55" s="53"/>
      <c r="J55" s="53"/>
      <c r="K55" s="53"/>
      <c r="L55" s="53"/>
      <c r="M55" s="53"/>
      <c r="N55" s="53"/>
      <c r="O55" s="53"/>
      <c r="P55" s="53"/>
      <c r="Q55" s="53"/>
      <c r="R55" s="53"/>
      <c r="S55" s="53"/>
      <c r="T55" s="53"/>
      <c r="U55" s="53"/>
      <c r="V55" s="53"/>
    </row>
    <row r="56" spans="2:22" x14ac:dyDescent="0.25">
      <c r="B56" s="53"/>
      <c r="C56" s="53"/>
      <c r="D56" s="53"/>
      <c r="E56" s="53"/>
      <c r="F56" s="53"/>
      <c r="G56" s="53"/>
      <c r="H56" s="53"/>
      <c r="I56" s="53"/>
      <c r="J56" s="53"/>
      <c r="K56" s="53"/>
      <c r="L56" s="53"/>
      <c r="M56" s="53"/>
      <c r="N56" s="53"/>
      <c r="O56" s="53"/>
      <c r="P56" s="53"/>
      <c r="Q56" s="53"/>
      <c r="R56" s="53"/>
      <c r="S56" s="53"/>
      <c r="T56" s="53"/>
      <c r="U56" s="53"/>
      <c r="V56" s="53"/>
    </row>
    <row r="57" spans="2:22" x14ac:dyDescent="0.25">
      <c r="B57" s="53"/>
      <c r="C57" s="53"/>
      <c r="D57" s="53"/>
      <c r="E57" s="53"/>
      <c r="F57" s="53"/>
      <c r="G57" s="53"/>
      <c r="H57" s="53"/>
      <c r="I57" s="53"/>
      <c r="J57" s="53"/>
      <c r="K57" s="53"/>
      <c r="L57" s="53"/>
      <c r="M57" s="53"/>
      <c r="N57" s="53"/>
      <c r="O57" s="53"/>
      <c r="P57" s="53"/>
      <c r="Q57" s="53"/>
      <c r="R57" s="53"/>
      <c r="S57" s="53"/>
      <c r="T57" s="53"/>
      <c r="U57" s="53"/>
      <c r="V57" s="53"/>
    </row>
    <row r="58" spans="2:22" x14ac:dyDescent="0.25">
      <c r="B58" s="53"/>
      <c r="C58" s="53"/>
      <c r="D58" s="53"/>
      <c r="E58" s="53"/>
      <c r="F58" s="53"/>
      <c r="G58" s="53"/>
      <c r="H58" s="53"/>
      <c r="I58" s="53"/>
      <c r="J58" s="53"/>
      <c r="K58" s="53"/>
      <c r="L58" s="53"/>
      <c r="M58" s="53"/>
      <c r="N58" s="53"/>
      <c r="O58" s="53"/>
      <c r="P58" s="53"/>
      <c r="Q58" s="53"/>
      <c r="R58" s="53"/>
      <c r="S58" s="53"/>
      <c r="T58" s="53"/>
      <c r="U58" s="53"/>
      <c r="V58" s="53"/>
    </row>
    <row r="59" spans="2:22" x14ac:dyDescent="0.25">
      <c r="B59" s="53"/>
      <c r="C59" s="53"/>
      <c r="D59" s="53"/>
      <c r="E59" s="53"/>
      <c r="F59" s="53"/>
      <c r="G59" s="53"/>
      <c r="H59" s="53"/>
      <c r="I59" s="53"/>
      <c r="J59" s="53"/>
      <c r="K59" s="53"/>
      <c r="L59" s="53"/>
      <c r="M59" s="53"/>
      <c r="N59" s="53"/>
      <c r="O59" s="53"/>
      <c r="P59" s="53"/>
      <c r="Q59" s="53"/>
      <c r="R59" s="53"/>
      <c r="S59" s="53"/>
      <c r="T59" s="53"/>
      <c r="U59" s="53"/>
      <c r="V59" s="53"/>
    </row>
    <row r="60" spans="2:22" x14ac:dyDescent="0.25">
      <c r="B60" s="53"/>
      <c r="C60" s="53"/>
      <c r="D60" s="53"/>
      <c r="E60" s="53"/>
      <c r="F60" s="53"/>
      <c r="G60" s="53"/>
      <c r="H60" s="53"/>
      <c r="I60" s="53"/>
      <c r="J60" s="53"/>
      <c r="K60" s="53"/>
      <c r="L60" s="53"/>
      <c r="M60" s="53"/>
      <c r="N60" s="53"/>
      <c r="O60" s="53"/>
      <c r="P60" s="53"/>
      <c r="Q60" s="53"/>
      <c r="R60" s="53"/>
      <c r="S60" s="53"/>
      <c r="T60" s="53"/>
      <c r="U60" s="53"/>
      <c r="V60" s="53"/>
    </row>
    <row r="61" spans="2:22" x14ac:dyDescent="0.25">
      <c r="B61" s="53"/>
      <c r="C61" s="53"/>
      <c r="D61" s="53"/>
      <c r="E61" s="53"/>
      <c r="F61" s="53"/>
      <c r="G61" s="53"/>
      <c r="H61" s="53"/>
      <c r="I61" s="53"/>
      <c r="J61" s="53"/>
      <c r="K61" s="53"/>
      <c r="L61" s="53"/>
      <c r="M61" s="53"/>
      <c r="N61" s="53"/>
      <c r="O61" s="53"/>
      <c r="P61" s="53"/>
      <c r="Q61" s="53"/>
      <c r="R61" s="53"/>
      <c r="S61" s="53"/>
      <c r="T61" s="53"/>
      <c r="U61" s="53"/>
      <c r="V61" s="53"/>
    </row>
    <row r="62" spans="2:22" x14ac:dyDescent="0.25">
      <c r="B62" s="53"/>
      <c r="C62" s="53"/>
      <c r="D62" s="53"/>
      <c r="E62" s="53"/>
      <c r="F62" s="53"/>
      <c r="G62" s="53"/>
      <c r="H62" s="53"/>
      <c r="I62" s="53"/>
      <c r="J62" s="53"/>
      <c r="K62" s="53"/>
      <c r="L62" s="53"/>
      <c r="M62" s="53"/>
      <c r="N62" s="53"/>
      <c r="O62" s="53"/>
      <c r="P62" s="53"/>
      <c r="Q62" s="53"/>
      <c r="R62" s="53"/>
      <c r="S62" s="53"/>
      <c r="T62" s="53"/>
      <c r="U62" s="53"/>
      <c r="V62" s="53"/>
    </row>
    <row r="63" spans="2:22" x14ac:dyDescent="0.25">
      <c r="B63" s="53"/>
      <c r="C63" s="53"/>
      <c r="D63" s="53"/>
      <c r="E63" s="53"/>
      <c r="F63" s="53"/>
      <c r="G63" s="53"/>
      <c r="H63" s="53"/>
      <c r="I63" s="53"/>
      <c r="J63" s="53"/>
      <c r="K63" s="53"/>
      <c r="L63" s="53"/>
      <c r="M63" s="53"/>
      <c r="N63" s="53"/>
      <c r="O63" s="53"/>
      <c r="P63" s="53"/>
      <c r="Q63" s="53"/>
      <c r="R63" s="53"/>
      <c r="S63" s="53"/>
      <c r="T63" s="53"/>
      <c r="U63" s="53"/>
      <c r="V63" s="53"/>
    </row>
    <row r="64" spans="2:22" x14ac:dyDescent="0.25">
      <c r="B64" s="53"/>
      <c r="C64" s="53"/>
      <c r="D64" s="53"/>
      <c r="E64" s="53"/>
      <c r="F64" s="53"/>
      <c r="G64" s="53"/>
      <c r="H64" s="53"/>
      <c r="I64" s="53"/>
      <c r="J64" s="53"/>
      <c r="K64" s="53"/>
      <c r="L64" s="53"/>
      <c r="M64" s="53"/>
      <c r="N64" s="53"/>
      <c r="O64" s="53"/>
      <c r="P64" s="53"/>
      <c r="Q64" s="53"/>
      <c r="R64" s="53"/>
      <c r="S64" s="53"/>
      <c r="T64" s="53"/>
      <c r="U64" s="53"/>
      <c r="V64" s="53"/>
    </row>
    <row r="65" spans="2:22" x14ac:dyDescent="0.25">
      <c r="B65" s="53"/>
      <c r="C65" s="53"/>
      <c r="D65" s="53"/>
      <c r="E65" s="53"/>
      <c r="F65" s="53"/>
      <c r="G65" s="53"/>
      <c r="H65" s="53"/>
      <c r="I65" s="53"/>
      <c r="J65" s="53"/>
      <c r="K65" s="53"/>
      <c r="L65" s="53"/>
      <c r="M65" s="53"/>
      <c r="N65" s="53"/>
      <c r="O65" s="53"/>
      <c r="P65" s="53"/>
      <c r="Q65" s="53"/>
      <c r="R65" s="53"/>
      <c r="S65" s="53"/>
      <c r="T65" s="53"/>
      <c r="U65" s="53"/>
      <c r="V65" s="53"/>
    </row>
    <row r="66" spans="2:22" x14ac:dyDescent="0.25">
      <c r="B66" s="53"/>
      <c r="C66" s="53"/>
      <c r="D66" s="53"/>
      <c r="E66" s="53"/>
      <c r="F66" s="53"/>
      <c r="G66" s="53"/>
      <c r="H66" s="53"/>
      <c r="I66" s="53"/>
      <c r="J66" s="53"/>
      <c r="K66" s="53"/>
      <c r="L66" s="53"/>
      <c r="M66" s="53"/>
      <c r="N66" s="53"/>
      <c r="O66" s="53"/>
      <c r="P66" s="53"/>
      <c r="Q66" s="53"/>
      <c r="R66" s="53"/>
      <c r="S66" s="53"/>
      <c r="T66" s="53"/>
      <c r="U66" s="53"/>
      <c r="V66" s="53"/>
    </row>
    <row r="67" spans="2:22" x14ac:dyDescent="0.25">
      <c r="B67" s="53"/>
      <c r="C67" s="53"/>
      <c r="D67" s="53"/>
      <c r="E67" s="53"/>
      <c r="F67" s="53"/>
      <c r="G67" s="53"/>
      <c r="H67" s="53"/>
      <c r="I67" s="53"/>
      <c r="J67" s="53"/>
      <c r="K67" s="53"/>
      <c r="L67" s="53"/>
      <c r="M67" s="53"/>
      <c r="N67" s="53"/>
      <c r="O67" s="53"/>
      <c r="P67" s="53"/>
      <c r="Q67" s="53"/>
      <c r="R67" s="53"/>
      <c r="S67" s="53"/>
      <c r="T67" s="53"/>
      <c r="U67" s="53"/>
      <c r="V67" s="53"/>
    </row>
    <row r="68" spans="2:22" x14ac:dyDescent="0.25">
      <c r="B68" s="53"/>
      <c r="C68" s="53"/>
      <c r="D68" s="53"/>
      <c r="E68" s="53"/>
      <c r="F68" s="53"/>
      <c r="G68" s="53"/>
      <c r="H68" s="53"/>
      <c r="I68" s="53"/>
      <c r="J68" s="53"/>
      <c r="K68" s="53"/>
      <c r="L68" s="53"/>
      <c r="M68" s="53"/>
      <c r="N68" s="53"/>
      <c r="O68" s="53"/>
      <c r="P68" s="53"/>
      <c r="Q68" s="53"/>
      <c r="R68" s="53"/>
      <c r="S68" s="53"/>
      <c r="T68" s="53"/>
      <c r="U68" s="53"/>
      <c r="V68" s="53"/>
    </row>
    <row r="69" spans="2:22" x14ac:dyDescent="0.25">
      <c r="B69" s="53"/>
      <c r="C69" s="53"/>
      <c r="D69" s="53"/>
      <c r="E69" s="53"/>
      <c r="F69" s="53"/>
      <c r="G69" s="53"/>
      <c r="H69" s="53"/>
      <c r="I69" s="53"/>
      <c r="J69" s="53"/>
      <c r="K69" s="53"/>
      <c r="L69" s="53"/>
      <c r="M69" s="53"/>
      <c r="N69" s="53"/>
      <c r="O69" s="53"/>
      <c r="P69" s="53"/>
      <c r="Q69" s="53"/>
      <c r="R69" s="53"/>
      <c r="S69" s="53"/>
      <c r="T69" s="53"/>
      <c r="U69" s="53"/>
      <c r="V69" s="53"/>
    </row>
    <row r="70" spans="2:22" x14ac:dyDescent="0.25">
      <c r="B70" s="53"/>
      <c r="C70" s="53"/>
      <c r="D70" s="53"/>
      <c r="E70" s="53"/>
      <c r="F70" s="53"/>
      <c r="G70" s="53"/>
      <c r="H70" s="53"/>
      <c r="I70" s="53"/>
      <c r="J70" s="53"/>
      <c r="K70" s="53"/>
      <c r="L70" s="53"/>
      <c r="M70" s="53"/>
      <c r="N70" s="53"/>
      <c r="O70" s="53"/>
      <c r="P70" s="53"/>
      <c r="Q70" s="53"/>
      <c r="R70" s="53"/>
      <c r="S70" s="53"/>
      <c r="T70" s="53"/>
      <c r="U70" s="53"/>
      <c r="V70" s="53"/>
    </row>
    <row r="71" spans="2:22" x14ac:dyDescent="0.25">
      <c r="B71" s="53"/>
      <c r="C71" s="53"/>
      <c r="D71" s="53"/>
      <c r="E71" s="53"/>
      <c r="F71" s="53"/>
      <c r="G71" s="53"/>
      <c r="H71" s="53"/>
      <c r="I71" s="53"/>
      <c r="J71" s="53"/>
      <c r="K71" s="53"/>
      <c r="L71" s="53"/>
      <c r="M71" s="53"/>
      <c r="N71" s="53"/>
      <c r="O71" s="53"/>
      <c r="P71" s="53"/>
      <c r="Q71" s="53"/>
      <c r="R71" s="53"/>
      <c r="S71" s="53"/>
      <c r="T71" s="53"/>
      <c r="U71" s="53"/>
      <c r="V71" s="53"/>
    </row>
    <row r="72" spans="2:22" x14ac:dyDescent="0.25">
      <c r="B72" s="53"/>
      <c r="C72" s="53"/>
      <c r="D72" s="53"/>
      <c r="E72" s="53"/>
      <c r="F72" s="53"/>
      <c r="G72" s="53"/>
      <c r="H72" s="53"/>
      <c r="I72" s="53"/>
      <c r="J72" s="53"/>
      <c r="K72" s="53"/>
      <c r="L72" s="53"/>
      <c r="M72" s="53"/>
      <c r="N72" s="53"/>
      <c r="O72" s="53"/>
      <c r="P72" s="53"/>
      <c r="Q72" s="53"/>
      <c r="R72" s="53"/>
      <c r="S72" s="53"/>
      <c r="T72" s="53"/>
      <c r="U72" s="53"/>
      <c r="V72" s="53"/>
    </row>
    <row r="73" spans="2:22" x14ac:dyDescent="0.25">
      <c r="B73" s="53"/>
      <c r="C73" s="53"/>
      <c r="D73" s="53"/>
      <c r="E73" s="53"/>
      <c r="F73" s="53"/>
      <c r="G73" s="53"/>
      <c r="H73" s="53"/>
      <c r="I73" s="53"/>
      <c r="J73" s="53"/>
      <c r="K73" s="53"/>
      <c r="L73" s="53"/>
      <c r="M73" s="53"/>
      <c r="N73" s="53"/>
      <c r="O73" s="53"/>
      <c r="P73" s="53"/>
      <c r="Q73" s="53"/>
      <c r="R73" s="53"/>
      <c r="S73" s="53"/>
      <c r="T73" s="53"/>
      <c r="U73" s="53"/>
      <c r="V73" s="53"/>
    </row>
    <row r="74" spans="2:22" x14ac:dyDescent="0.25">
      <c r="B74" s="53"/>
      <c r="C74" s="53"/>
      <c r="D74" s="53"/>
      <c r="E74" s="53"/>
      <c r="F74" s="53"/>
      <c r="G74" s="53"/>
      <c r="H74" s="53"/>
      <c r="I74" s="53"/>
      <c r="J74" s="53"/>
      <c r="K74" s="53"/>
      <c r="L74" s="53"/>
      <c r="M74" s="53"/>
      <c r="N74" s="53"/>
      <c r="O74" s="53"/>
      <c r="P74" s="53"/>
      <c r="Q74" s="53"/>
      <c r="R74" s="53"/>
      <c r="S74" s="53"/>
      <c r="T74" s="53"/>
      <c r="U74" s="53"/>
      <c r="V74" s="53"/>
    </row>
    <row r="75" spans="2:22" x14ac:dyDescent="0.25">
      <c r="B75" s="53"/>
      <c r="C75" s="53"/>
      <c r="D75" s="53"/>
      <c r="E75" s="53"/>
      <c r="F75" s="53"/>
      <c r="G75" s="53"/>
      <c r="H75" s="53"/>
      <c r="I75" s="53"/>
      <c r="J75" s="53"/>
      <c r="K75" s="53"/>
      <c r="L75" s="53"/>
      <c r="M75" s="53"/>
      <c r="N75" s="53"/>
      <c r="O75" s="53"/>
      <c r="P75" s="53"/>
      <c r="Q75" s="53"/>
      <c r="R75" s="53"/>
      <c r="S75" s="53"/>
      <c r="T75" s="53"/>
      <c r="U75" s="53"/>
      <c r="V75" s="53"/>
    </row>
    <row r="76" spans="2:22" x14ac:dyDescent="0.25">
      <c r="B76" s="53"/>
      <c r="C76" s="53"/>
      <c r="D76" s="53"/>
      <c r="E76" s="53"/>
      <c r="F76" s="53"/>
      <c r="G76" s="53"/>
      <c r="H76" s="53"/>
      <c r="I76" s="53"/>
      <c r="J76" s="53"/>
      <c r="K76" s="53"/>
      <c r="L76" s="53"/>
      <c r="M76" s="53"/>
      <c r="N76" s="53"/>
      <c r="O76" s="53"/>
      <c r="P76" s="53"/>
      <c r="Q76" s="53"/>
      <c r="R76" s="53"/>
      <c r="S76" s="53"/>
      <c r="T76" s="53"/>
      <c r="U76" s="53"/>
      <c r="V76" s="53"/>
    </row>
    <row r="77" spans="2:22" x14ac:dyDescent="0.25">
      <c r="B77" s="53"/>
      <c r="C77" s="53"/>
      <c r="D77" s="53"/>
      <c r="E77" s="53"/>
      <c r="F77" s="53"/>
      <c r="G77" s="53"/>
      <c r="H77" s="53"/>
      <c r="I77" s="53"/>
      <c r="J77" s="53"/>
      <c r="K77" s="53"/>
      <c r="L77" s="53"/>
      <c r="M77" s="53"/>
      <c r="N77" s="53"/>
      <c r="O77" s="53"/>
      <c r="P77" s="53"/>
      <c r="Q77" s="53"/>
      <c r="R77" s="53"/>
      <c r="S77" s="53"/>
      <c r="T77" s="53"/>
      <c r="U77" s="53"/>
      <c r="V77" s="53"/>
    </row>
    <row r="78" spans="2:22" x14ac:dyDescent="0.25">
      <c r="B78" s="53"/>
      <c r="C78" s="53"/>
      <c r="D78" s="53"/>
      <c r="E78" s="53"/>
      <c r="F78" s="53"/>
      <c r="G78" s="53"/>
      <c r="H78" s="53"/>
      <c r="I78" s="53"/>
      <c r="J78" s="53"/>
      <c r="K78" s="53"/>
      <c r="L78" s="53"/>
      <c r="M78" s="53"/>
      <c r="N78" s="53"/>
      <c r="O78" s="53"/>
      <c r="P78" s="53"/>
      <c r="Q78" s="53"/>
      <c r="R78" s="53"/>
      <c r="S78" s="53"/>
      <c r="T78" s="53"/>
      <c r="U78" s="53"/>
      <c r="V78" s="53"/>
    </row>
    <row r="79" spans="2:22" x14ac:dyDescent="0.25">
      <c r="B79" s="53"/>
      <c r="C79" s="53"/>
      <c r="D79" s="53"/>
      <c r="E79" s="53"/>
      <c r="F79" s="53"/>
      <c r="G79" s="53"/>
      <c r="H79" s="53"/>
      <c r="I79" s="53"/>
      <c r="J79" s="53"/>
      <c r="K79" s="53"/>
      <c r="L79" s="53"/>
      <c r="M79" s="53"/>
      <c r="N79" s="53"/>
      <c r="O79" s="53"/>
      <c r="P79" s="53"/>
      <c r="Q79" s="53"/>
      <c r="R79" s="53"/>
      <c r="S79" s="53"/>
      <c r="T79" s="53"/>
      <c r="U79" s="53"/>
      <c r="V79" s="53"/>
    </row>
    <row r="80" spans="2:22" x14ac:dyDescent="0.25">
      <c r="B80" s="53"/>
      <c r="C80" s="53"/>
      <c r="D80" s="53"/>
      <c r="E80" s="53"/>
      <c r="F80" s="53"/>
      <c r="G80" s="53"/>
      <c r="H80" s="53"/>
      <c r="I80" s="53"/>
      <c r="J80" s="53"/>
      <c r="K80" s="53"/>
      <c r="L80" s="53"/>
      <c r="M80" s="53"/>
      <c r="N80" s="53"/>
      <c r="O80" s="53"/>
      <c r="P80" s="53"/>
      <c r="Q80" s="53"/>
      <c r="R80" s="53"/>
      <c r="S80" s="53"/>
      <c r="T80" s="53"/>
      <c r="U80" s="53"/>
      <c r="V80" s="53"/>
    </row>
  </sheetData>
  <pageMargins left="0.7" right="0.7" top="0.75" bottom="0.75" header="0.3" footer="0.3"/>
  <pageSetup paperSize="8"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BB5C2"/>
    <pageSetUpPr fitToPage="1"/>
  </sheetPr>
  <dimension ref="A1:AA409"/>
  <sheetViews>
    <sheetView zoomScaleNormal="100" workbookViewId="0">
      <pane xSplit="1" ySplit="3" topLeftCell="N4" activePane="bottomRight" state="frozen"/>
      <selection pane="topRight" activeCell="B1" sqref="B1"/>
      <selection pane="bottomLeft" activeCell="A2" sqref="A2"/>
      <selection pane="bottomRight"/>
    </sheetView>
  </sheetViews>
  <sheetFormatPr defaultColWidth="9.140625" defaultRowHeight="15" x14ac:dyDescent="0.25"/>
  <cols>
    <col min="1" max="1" width="67.140625" style="41" customWidth="1"/>
    <col min="2" max="2" width="10.7109375" style="38" customWidth="1"/>
    <col min="3" max="3" width="14.5703125" style="38" customWidth="1"/>
    <col min="4" max="6" width="10.7109375" style="38" customWidth="1"/>
    <col min="7" max="7" width="10.5703125" style="3" customWidth="1"/>
    <col min="8" max="23" width="10.7109375" style="38" customWidth="1"/>
    <col min="24" max="24" width="10.7109375" style="3" customWidth="1"/>
    <col min="25" max="25" width="11" style="3" customWidth="1"/>
    <col min="26" max="27" width="10.85546875" style="3" bestFit="1" customWidth="1"/>
    <col min="28" max="16384" width="9.140625" style="3"/>
  </cols>
  <sheetData>
    <row r="1" spans="1:27" ht="21" x14ac:dyDescent="0.35">
      <c r="A1" s="9" t="s">
        <v>78</v>
      </c>
    </row>
    <row r="2" spans="1:27" s="4" customFormat="1" ht="12.75" x14ac:dyDescent="0.2">
      <c r="A2" s="39"/>
      <c r="B2" s="40"/>
      <c r="C2" s="40"/>
      <c r="D2" s="40"/>
      <c r="E2" s="40"/>
      <c r="F2" s="40"/>
      <c r="H2" s="40"/>
      <c r="I2" s="40"/>
      <c r="J2" s="40"/>
      <c r="K2" s="40"/>
      <c r="L2" s="40"/>
      <c r="M2" s="40"/>
      <c r="N2" s="40"/>
      <c r="O2" s="40"/>
      <c r="P2" s="40"/>
      <c r="Q2" s="40"/>
      <c r="R2" s="40"/>
      <c r="S2" s="40"/>
      <c r="T2" s="40"/>
      <c r="U2" s="40"/>
      <c r="V2" s="40"/>
      <c r="W2" s="40"/>
    </row>
    <row r="3" spans="1:27" s="12" customFormat="1" ht="15.95" customHeight="1" x14ac:dyDescent="0.2">
      <c r="A3" s="42" t="s">
        <v>47</v>
      </c>
      <c r="B3" s="43" t="s">
        <v>3</v>
      </c>
      <c r="C3" s="43" t="s">
        <v>37</v>
      </c>
      <c r="D3" s="43" t="s">
        <v>27</v>
      </c>
      <c r="E3" s="43" t="s">
        <v>228</v>
      </c>
      <c r="F3" s="43" t="s">
        <v>236</v>
      </c>
      <c r="H3" s="43" t="s">
        <v>18</v>
      </c>
      <c r="I3" s="43" t="s">
        <v>12</v>
      </c>
      <c r="J3" s="43" t="s">
        <v>13</v>
      </c>
      <c r="K3" s="43" t="s">
        <v>3</v>
      </c>
      <c r="L3" s="43" t="s">
        <v>17</v>
      </c>
      <c r="M3" s="43" t="s">
        <v>14</v>
      </c>
      <c r="N3" s="43" t="s">
        <v>15</v>
      </c>
      <c r="O3" s="43" t="s">
        <v>2</v>
      </c>
      <c r="P3" s="43" t="s">
        <v>20</v>
      </c>
      <c r="Q3" s="43" t="s">
        <v>23</v>
      </c>
      <c r="R3" s="43" t="s">
        <v>25</v>
      </c>
      <c r="S3" s="43" t="s">
        <v>27</v>
      </c>
      <c r="T3" s="43" t="s">
        <v>221</v>
      </c>
      <c r="U3" s="43" t="s">
        <v>224</v>
      </c>
      <c r="V3" s="43" t="s">
        <v>226</v>
      </c>
      <c r="W3" s="43" t="s">
        <v>228</v>
      </c>
      <c r="X3" s="100" t="s">
        <v>230</v>
      </c>
      <c r="Y3" s="100" t="s">
        <v>232</v>
      </c>
      <c r="Z3" s="100" t="s">
        <v>234</v>
      </c>
      <c r="AA3" s="100" t="s">
        <v>236</v>
      </c>
    </row>
    <row r="4" spans="1:27" s="13" customFormat="1" ht="15.95" customHeight="1" x14ac:dyDescent="0.2">
      <c r="A4" s="45" t="s">
        <v>79</v>
      </c>
      <c r="B4" s="46"/>
      <c r="C4" s="46"/>
      <c r="D4" s="46"/>
      <c r="E4" s="46"/>
      <c r="F4" s="46"/>
      <c r="H4" s="46"/>
      <c r="I4" s="46"/>
      <c r="J4" s="46"/>
      <c r="K4" s="46"/>
      <c r="L4" s="46"/>
      <c r="M4" s="46"/>
      <c r="N4" s="46"/>
      <c r="O4" s="46"/>
      <c r="P4" s="46"/>
      <c r="Q4" s="46"/>
      <c r="R4" s="46"/>
      <c r="S4" s="46"/>
      <c r="T4" s="46"/>
      <c r="U4" s="46"/>
      <c r="V4" s="46"/>
      <c r="W4" s="46"/>
      <c r="X4" s="46"/>
      <c r="Y4" s="46"/>
      <c r="Z4" s="46"/>
      <c r="AA4" s="46"/>
    </row>
    <row r="5" spans="1:27" s="13" customFormat="1" ht="15.95" customHeight="1" x14ac:dyDescent="0.2">
      <c r="A5" s="47" t="s">
        <v>80</v>
      </c>
      <c r="B5" s="16">
        <v>2036738</v>
      </c>
      <c r="C5" s="16">
        <v>2305005</v>
      </c>
      <c r="D5" s="16">
        <v>2623660</v>
      </c>
      <c r="E5" s="16">
        <v>2712252</v>
      </c>
      <c r="F5" s="16">
        <v>2857199</v>
      </c>
      <c r="H5" s="16">
        <v>1809129</v>
      </c>
      <c r="I5" s="16">
        <v>1823687</v>
      </c>
      <c r="J5" s="16">
        <v>1867709</v>
      </c>
      <c r="K5" s="16">
        <v>2036738</v>
      </c>
      <c r="L5" s="16">
        <v>2026452</v>
      </c>
      <c r="M5" s="16">
        <v>2082750</v>
      </c>
      <c r="N5" s="16">
        <v>2160008</v>
      </c>
      <c r="O5" s="16">
        <v>2305005</v>
      </c>
      <c r="P5" s="16">
        <v>2364982</v>
      </c>
      <c r="Q5" s="16">
        <v>2479935</v>
      </c>
      <c r="R5" s="16">
        <v>2501586</v>
      </c>
      <c r="S5" s="16">
        <v>2623660</v>
      </c>
      <c r="T5" s="16">
        <v>2588444</v>
      </c>
      <c r="U5" s="16">
        <v>2611613</v>
      </c>
      <c r="V5" s="16">
        <v>2657285</v>
      </c>
      <c r="W5" s="16">
        <v>2712252</v>
      </c>
      <c r="X5" s="16">
        <v>2703014</v>
      </c>
      <c r="Y5" s="16">
        <v>2770065</v>
      </c>
      <c r="Z5" s="16">
        <v>2791498</v>
      </c>
      <c r="AA5" s="16">
        <v>2857199</v>
      </c>
    </row>
    <row r="6" spans="1:27" s="13" customFormat="1" ht="15.95" customHeight="1" x14ac:dyDescent="0.2">
      <c r="A6" s="47" t="s">
        <v>81</v>
      </c>
      <c r="B6" s="16">
        <v>32357</v>
      </c>
      <c r="C6" s="16">
        <v>31409</v>
      </c>
      <c r="D6" s="16">
        <v>30219</v>
      </c>
      <c r="E6" s="16">
        <v>30069</v>
      </c>
      <c r="F6" s="16">
        <v>29646</v>
      </c>
      <c r="H6" s="16">
        <v>32787</v>
      </c>
      <c r="I6" s="16">
        <v>32548</v>
      </c>
      <c r="J6" s="16">
        <v>32163</v>
      </c>
      <c r="K6" s="16">
        <v>32357</v>
      </c>
      <c r="L6" s="16">
        <v>32252</v>
      </c>
      <c r="M6" s="16">
        <v>31953</v>
      </c>
      <c r="N6" s="16">
        <v>31665</v>
      </c>
      <c r="O6" s="16">
        <v>31409</v>
      </c>
      <c r="P6" s="16">
        <v>31124</v>
      </c>
      <c r="Q6" s="16">
        <v>30836</v>
      </c>
      <c r="R6" s="16">
        <v>30506</v>
      </c>
      <c r="S6" s="16">
        <v>30219</v>
      </c>
      <c r="T6" s="16">
        <v>29932</v>
      </c>
      <c r="U6" s="16">
        <v>29579</v>
      </c>
      <c r="V6" s="16">
        <v>29292</v>
      </c>
      <c r="W6" s="16">
        <v>30069</v>
      </c>
      <c r="X6" s="16">
        <v>29963</v>
      </c>
      <c r="Y6" s="16">
        <v>29858</v>
      </c>
      <c r="Z6" s="16">
        <v>29752</v>
      </c>
      <c r="AA6" s="16">
        <v>29646</v>
      </c>
    </row>
    <row r="7" spans="1:27" s="13" customFormat="1" ht="15.95" customHeight="1" x14ac:dyDescent="0.2">
      <c r="A7" s="47" t="s">
        <v>82</v>
      </c>
      <c r="B7" s="16">
        <v>116516</v>
      </c>
      <c r="C7" s="16">
        <v>140875</v>
      </c>
      <c r="D7" s="16">
        <v>129389</v>
      </c>
      <c r="E7" s="16">
        <v>169758</v>
      </c>
      <c r="F7" s="16">
        <v>458158</v>
      </c>
      <c r="H7" s="16">
        <v>136323</v>
      </c>
      <c r="I7" s="16">
        <v>113671</v>
      </c>
      <c r="J7" s="16">
        <v>111226</v>
      </c>
      <c r="K7" s="16">
        <v>116516</v>
      </c>
      <c r="L7" s="16">
        <v>119404</v>
      </c>
      <c r="M7" s="16">
        <v>111930</v>
      </c>
      <c r="N7" s="16">
        <v>114212</v>
      </c>
      <c r="O7" s="16">
        <v>140875</v>
      </c>
      <c r="P7" s="16">
        <v>142997</v>
      </c>
      <c r="Q7" s="16">
        <v>124843</v>
      </c>
      <c r="R7" s="16">
        <v>124610</v>
      </c>
      <c r="S7" s="16">
        <v>129389</v>
      </c>
      <c r="T7" s="16">
        <v>171604</v>
      </c>
      <c r="U7" s="16">
        <v>142048</v>
      </c>
      <c r="V7" s="16">
        <v>156737</v>
      </c>
      <c r="W7" s="16">
        <v>169758</v>
      </c>
      <c r="X7" s="16">
        <v>207111</v>
      </c>
      <c r="Y7" s="16">
        <v>182636</v>
      </c>
      <c r="Z7" s="16">
        <v>371843</v>
      </c>
      <c r="AA7" s="16">
        <v>458158</v>
      </c>
    </row>
    <row r="8" spans="1:27" s="86" customFormat="1" ht="15.95" customHeight="1" x14ac:dyDescent="0.2">
      <c r="A8" s="48" t="s">
        <v>83</v>
      </c>
      <c r="B8" s="16">
        <v>62387</v>
      </c>
      <c r="C8" s="16">
        <v>62378</v>
      </c>
      <c r="D8" s="16">
        <v>64180</v>
      </c>
      <c r="E8" s="16">
        <v>61373</v>
      </c>
      <c r="F8" s="16">
        <v>140713</v>
      </c>
      <c r="H8" s="16">
        <v>61377</v>
      </c>
      <c r="I8" s="16">
        <v>61261</v>
      </c>
      <c r="J8" s="16">
        <v>61418</v>
      </c>
      <c r="K8" s="16">
        <v>62387</v>
      </c>
      <c r="L8" s="16">
        <v>60465</v>
      </c>
      <c r="M8" s="16">
        <v>61633</v>
      </c>
      <c r="N8" s="16">
        <v>62124</v>
      </c>
      <c r="O8" s="16">
        <v>62378</v>
      </c>
      <c r="P8" s="16">
        <v>62454</v>
      </c>
      <c r="Q8" s="16">
        <v>64197</v>
      </c>
      <c r="R8" s="16">
        <v>62938</v>
      </c>
      <c r="S8" s="16">
        <v>64180</v>
      </c>
      <c r="T8" s="16">
        <v>61915</v>
      </c>
      <c r="U8" s="16">
        <v>61989</v>
      </c>
      <c r="V8" s="16">
        <v>62906</v>
      </c>
      <c r="W8" s="16">
        <v>61373</v>
      </c>
      <c r="X8" s="16">
        <v>61790</v>
      </c>
      <c r="Y8" s="16">
        <v>63488</v>
      </c>
      <c r="Z8" s="16">
        <v>178907</v>
      </c>
      <c r="AA8" s="16">
        <v>140713</v>
      </c>
    </row>
    <row r="9" spans="1:27" s="13" customFormat="1" ht="15.95" customHeight="1" x14ac:dyDescent="0.2">
      <c r="A9" s="47" t="s">
        <v>84</v>
      </c>
      <c r="B9" s="16">
        <v>42567</v>
      </c>
      <c r="C9" s="16">
        <v>34308</v>
      </c>
      <c r="D9" s="16">
        <v>31384</v>
      </c>
      <c r="E9" s="16">
        <v>44268</v>
      </c>
      <c r="F9" s="16">
        <v>37766</v>
      </c>
      <c r="H9" s="16">
        <v>42305</v>
      </c>
      <c r="I9" s="16">
        <v>41748</v>
      </c>
      <c r="J9" s="16">
        <v>35908</v>
      </c>
      <c r="K9" s="16">
        <v>42567</v>
      </c>
      <c r="L9" s="16">
        <v>36418</v>
      </c>
      <c r="M9" s="16">
        <v>36233</v>
      </c>
      <c r="N9" s="16">
        <v>36220</v>
      </c>
      <c r="O9" s="16">
        <v>34308</v>
      </c>
      <c r="P9" s="16">
        <v>34308</v>
      </c>
      <c r="Q9" s="16">
        <v>49292</v>
      </c>
      <c r="R9" s="16">
        <v>32098</v>
      </c>
      <c r="S9" s="16">
        <v>31384</v>
      </c>
      <c r="T9" s="16">
        <v>32227</v>
      </c>
      <c r="U9" s="16">
        <v>33070</v>
      </c>
      <c r="V9" s="16">
        <v>33595</v>
      </c>
      <c r="W9" s="16">
        <v>44268</v>
      </c>
      <c r="X9" s="16">
        <v>44268</v>
      </c>
      <c r="Y9" s="16">
        <v>39012</v>
      </c>
      <c r="Z9" s="16">
        <v>38797</v>
      </c>
      <c r="AA9" s="16">
        <v>37766</v>
      </c>
    </row>
    <row r="10" spans="1:27" s="13" customFormat="1" ht="15.95" customHeight="1" x14ac:dyDescent="0.2">
      <c r="A10" s="47" t="s">
        <v>85</v>
      </c>
      <c r="B10" s="16">
        <v>78264</v>
      </c>
      <c r="C10" s="16">
        <v>89612</v>
      </c>
      <c r="D10" s="16">
        <v>99252</v>
      </c>
      <c r="E10" s="16">
        <v>81678</v>
      </c>
      <c r="F10" s="16">
        <v>64603</v>
      </c>
      <c r="H10" s="16">
        <v>74525</v>
      </c>
      <c r="I10" s="16">
        <v>76319</v>
      </c>
      <c r="J10" s="16">
        <v>78616</v>
      </c>
      <c r="K10" s="16">
        <v>78264</v>
      </c>
      <c r="L10" s="16">
        <v>70290</v>
      </c>
      <c r="M10" s="16">
        <v>82261</v>
      </c>
      <c r="N10" s="16">
        <v>85473</v>
      </c>
      <c r="O10" s="16">
        <v>89612</v>
      </c>
      <c r="P10" s="16">
        <v>91891</v>
      </c>
      <c r="Q10" s="16">
        <v>97704</v>
      </c>
      <c r="R10" s="16">
        <v>95482</v>
      </c>
      <c r="S10" s="16">
        <v>99252</v>
      </c>
      <c r="T10" s="16">
        <v>95820</v>
      </c>
      <c r="U10" s="16">
        <v>97069</v>
      </c>
      <c r="V10" s="16">
        <v>99969</v>
      </c>
      <c r="W10" s="16">
        <v>81678</v>
      </c>
      <c r="X10" s="16">
        <v>84321</v>
      </c>
      <c r="Y10" s="16">
        <v>80341</v>
      </c>
      <c r="Z10" s="16">
        <v>68625</v>
      </c>
      <c r="AA10" s="16">
        <v>64603</v>
      </c>
    </row>
    <row r="11" spans="1:27" s="13" customFormat="1" ht="26.25" customHeight="1" x14ac:dyDescent="0.2">
      <c r="A11" s="47" t="s">
        <v>86</v>
      </c>
      <c r="B11" s="16">
        <v>4944</v>
      </c>
      <c r="C11" s="16">
        <v>4918</v>
      </c>
      <c r="D11" s="16">
        <v>5610</v>
      </c>
      <c r="E11" s="16">
        <v>5095</v>
      </c>
      <c r="F11" s="16">
        <v>5556</v>
      </c>
      <c r="H11" s="16">
        <v>4989</v>
      </c>
      <c r="I11" s="16">
        <v>4976</v>
      </c>
      <c r="J11" s="16">
        <v>4860</v>
      </c>
      <c r="K11" s="16">
        <v>4944</v>
      </c>
      <c r="L11" s="16">
        <v>4845</v>
      </c>
      <c r="M11" s="16">
        <v>5050</v>
      </c>
      <c r="N11" s="16">
        <v>4804</v>
      </c>
      <c r="O11" s="16">
        <v>4918</v>
      </c>
      <c r="P11" s="16">
        <v>5301</v>
      </c>
      <c r="Q11" s="16">
        <v>5581</v>
      </c>
      <c r="R11" s="16">
        <v>5399</v>
      </c>
      <c r="S11" s="16">
        <v>5610</v>
      </c>
      <c r="T11" s="16">
        <v>5301</v>
      </c>
      <c r="U11" s="16">
        <v>5533</v>
      </c>
      <c r="V11" s="16">
        <v>5630</v>
      </c>
      <c r="W11" s="16">
        <v>5095</v>
      </c>
      <c r="X11" s="16">
        <v>5145</v>
      </c>
      <c r="Y11" s="16">
        <v>5123</v>
      </c>
      <c r="Z11" s="16">
        <v>5196</v>
      </c>
      <c r="AA11" s="16">
        <v>5556</v>
      </c>
    </row>
    <row r="12" spans="1:27" s="13" customFormat="1" ht="15.95" customHeight="1" x14ac:dyDescent="0.2">
      <c r="A12" s="47" t="s">
        <v>87</v>
      </c>
      <c r="B12" s="16">
        <v>46404</v>
      </c>
      <c r="C12" s="16">
        <v>81449</v>
      </c>
      <c r="D12" s="16">
        <v>90135</v>
      </c>
      <c r="E12" s="16">
        <v>54432</v>
      </c>
      <c r="F12" s="16">
        <v>28774</v>
      </c>
      <c r="H12" s="16">
        <v>12660</v>
      </c>
      <c r="I12" s="16">
        <v>12404</v>
      </c>
      <c r="J12" s="16">
        <v>12404</v>
      </c>
      <c r="K12" s="16">
        <v>46404</v>
      </c>
      <c r="L12" s="16">
        <v>46404</v>
      </c>
      <c r="M12" s="16">
        <v>46412</v>
      </c>
      <c r="N12" s="16">
        <v>46402</v>
      </c>
      <c r="O12" s="16">
        <v>81449</v>
      </c>
      <c r="P12" s="16">
        <v>61843</v>
      </c>
      <c r="Q12" s="16">
        <v>61055</v>
      </c>
      <c r="R12" s="16">
        <v>79356</v>
      </c>
      <c r="S12" s="16">
        <v>90135</v>
      </c>
      <c r="T12" s="16">
        <v>80138</v>
      </c>
      <c r="U12" s="16">
        <v>64766</v>
      </c>
      <c r="V12" s="16">
        <v>64811</v>
      </c>
      <c r="W12" s="16">
        <v>54432</v>
      </c>
      <c r="X12" s="16">
        <v>47901</v>
      </c>
      <c r="Y12" s="16">
        <v>41780</v>
      </c>
      <c r="Z12" s="16">
        <v>44503</v>
      </c>
      <c r="AA12" s="16">
        <v>28774</v>
      </c>
    </row>
    <row r="13" spans="1:27" s="19" customFormat="1" ht="15.95" customHeight="1" thickBot="1" x14ac:dyDescent="0.25">
      <c r="A13" s="49" t="s">
        <v>88</v>
      </c>
      <c r="B13" s="16">
        <v>128282</v>
      </c>
      <c r="C13" s="16">
        <v>213749</v>
      </c>
      <c r="D13" s="16">
        <v>199866</v>
      </c>
      <c r="E13" s="16">
        <v>107411</v>
      </c>
      <c r="F13" s="16">
        <v>77043</v>
      </c>
      <c r="H13" s="16">
        <v>79625</v>
      </c>
      <c r="I13" s="16">
        <v>90224</v>
      </c>
      <c r="J13" s="16">
        <v>89511</v>
      </c>
      <c r="K13" s="16">
        <v>128282</v>
      </c>
      <c r="L13" s="16">
        <v>111732</v>
      </c>
      <c r="M13" s="16">
        <v>113208</v>
      </c>
      <c r="N13" s="16">
        <v>134616</v>
      </c>
      <c r="O13" s="16">
        <v>213749</v>
      </c>
      <c r="P13" s="16">
        <v>201950.30459398311</v>
      </c>
      <c r="Q13" s="16">
        <v>191774.7692280708</v>
      </c>
      <c r="R13" s="16">
        <v>171852</v>
      </c>
      <c r="S13" s="16">
        <v>199866</v>
      </c>
      <c r="T13" s="16">
        <v>173304</v>
      </c>
      <c r="U13" s="16">
        <v>152513</v>
      </c>
      <c r="V13" s="16">
        <v>141615</v>
      </c>
      <c r="W13" s="16">
        <v>107411</v>
      </c>
      <c r="X13" s="16">
        <v>97200</v>
      </c>
      <c r="Y13" s="16">
        <v>92322</v>
      </c>
      <c r="Z13" s="16">
        <v>81454</v>
      </c>
      <c r="AA13" s="16">
        <v>77043</v>
      </c>
    </row>
    <row r="14" spans="1:27" s="24" customFormat="1" ht="15.95" customHeight="1" thickBot="1" x14ac:dyDescent="0.25">
      <c r="A14" s="50" t="s">
        <v>89</v>
      </c>
      <c r="B14" s="23">
        <v>2486072</v>
      </c>
      <c r="C14" s="23">
        <v>2901325</v>
      </c>
      <c r="D14" s="23">
        <v>3209515</v>
      </c>
      <c r="E14" s="23">
        <v>3204963</v>
      </c>
      <c r="F14" s="23">
        <v>3558745</v>
      </c>
      <c r="H14" s="23">
        <v>2192343</v>
      </c>
      <c r="I14" s="23">
        <v>2195577</v>
      </c>
      <c r="J14" s="23">
        <v>2232397</v>
      </c>
      <c r="K14" s="23">
        <v>2486072</v>
      </c>
      <c r="L14" s="23">
        <v>2447797</v>
      </c>
      <c r="M14" s="23">
        <v>2509797</v>
      </c>
      <c r="N14" s="23">
        <v>2613400</v>
      </c>
      <c r="O14" s="23">
        <v>2901325</v>
      </c>
      <c r="P14" s="23">
        <v>2934396.3045939831</v>
      </c>
      <c r="Q14" s="23">
        <v>3041020.769228071</v>
      </c>
      <c r="R14" s="23">
        <v>3040889</v>
      </c>
      <c r="S14" s="23">
        <v>3209515</v>
      </c>
      <c r="T14" s="23">
        <v>3176770</v>
      </c>
      <c r="U14" s="23">
        <v>3136191</v>
      </c>
      <c r="V14" s="23">
        <v>3188934</v>
      </c>
      <c r="W14" s="23">
        <v>3204963</v>
      </c>
      <c r="X14" s="23">
        <v>3218923</v>
      </c>
      <c r="Y14" s="23">
        <v>3241137</v>
      </c>
      <c r="Z14" s="23">
        <v>3431668</v>
      </c>
      <c r="AA14" s="23">
        <v>3558745</v>
      </c>
    </row>
    <row r="15" spans="1:27" s="13" customFormat="1" ht="15.95" customHeight="1" x14ac:dyDescent="0.2">
      <c r="A15" s="47" t="s">
        <v>90</v>
      </c>
      <c r="B15" s="16">
        <v>257770</v>
      </c>
      <c r="C15" s="16">
        <v>293631</v>
      </c>
      <c r="D15" s="16">
        <v>299265</v>
      </c>
      <c r="E15" s="16">
        <v>364517</v>
      </c>
      <c r="F15" s="16">
        <v>438518</v>
      </c>
      <c r="H15" s="16">
        <v>224280</v>
      </c>
      <c r="I15" s="16">
        <v>213461</v>
      </c>
      <c r="J15" s="16">
        <v>209769</v>
      </c>
      <c r="K15" s="16">
        <v>257770</v>
      </c>
      <c r="L15" s="16">
        <v>261638</v>
      </c>
      <c r="M15" s="16">
        <v>268502</v>
      </c>
      <c r="N15" s="16">
        <v>303704</v>
      </c>
      <c r="O15" s="16">
        <v>293631</v>
      </c>
      <c r="P15" s="16">
        <v>308001</v>
      </c>
      <c r="Q15" s="16">
        <v>280306</v>
      </c>
      <c r="R15" s="16">
        <v>247256</v>
      </c>
      <c r="S15" s="16">
        <v>299265</v>
      </c>
      <c r="T15" s="16">
        <v>336595</v>
      </c>
      <c r="U15" s="16">
        <v>334483</v>
      </c>
      <c r="V15" s="16">
        <v>345251</v>
      </c>
      <c r="W15" s="16">
        <v>364517</v>
      </c>
      <c r="X15" s="16">
        <v>390458</v>
      </c>
      <c r="Y15" s="16">
        <v>377362</v>
      </c>
      <c r="Z15" s="16">
        <v>404957</v>
      </c>
      <c r="AA15" s="16">
        <v>438518</v>
      </c>
    </row>
    <row r="16" spans="1:27" s="13" customFormat="1" ht="15.95" customHeight="1" x14ac:dyDescent="0.2">
      <c r="A16" s="47" t="s">
        <v>91</v>
      </c>
      <c r="B16" s="16">
        <v>0</v>
      </c>
      <c r="C16" s="16">
        <v>50781</v>
      </c>
      <c r="D16" s="16">
        <v>59971</v>
      </c>
      <c r="E16" s="16">
        <v>57979</v>
      </c>
      <c r="F16" s="16">
        <v>29832</v>
      </c>
      <c r="H16" s="16">
        <v>53303</v>
      </c>
      <c r="I16" s="16">
        <v>38259</v>
      </c>
      <c r="J16" s="16">
        <v>34000</v>
      </c>
      <c r="K16" s="16">
        <v>0</v>
      </c>
      <c r="L16" s="16">
        <v>2265</v>
      </c>
      <c r="M16" s="16"/>
      <c r="N16" s="16">
        <v>24</v>
      </c>
      <c r="O16" s="16">
        <v>50781</v>
      </c>
      <c r="P16" s="16">
        <v>59566</v>
      </c>
      <c r="Q16" s="16">
        <v>51016</v>
      </c>
      <c r="R16" s="16">
        <v>55663</v>
      </c>
      <c r="S16" s="16">
        <v>59971</v>
      </c>
      <c r="T16" s="16">
        <v>65088</v>
      </c>
      <c r="U16" s="16">
        <v>65445</v>
      </c>
      <c r="V16" s="16">
        <v>56772</v>
      </c>
      <c r="W16" s="16">
        <v>57979</v>
      </c>
      <c r="X16" s="16">
        <v>55620</v>
      </c>
      <c r="Y16" s="16">
        <v>54688</v>
      </c>
      <c r="Z16" s="16">
        <v>62972</v>
      </c>
      <c r="AA16" s="16">
        <v>29832</v>
      </c>
    </row>
    <row r="17" spans="1:27" s="13" customFormat="1" ht="15.95" customHeight="1" x14ac:dyDescent="0.2">
      <c r="A17" s="47" t="s">
        <v>92</v>
      </c>
      <c r="B17" s="16">
        <v>25109</v>
      </c>
      <c r="C17" s="16">
        <v>29544</v>
      </c>
      <c r="D17" s="16">
        <v>13542</v>
      </c>
      <c r="E17" s="16">
        <v>13244</v>
      </c>
      <c r="F17" s="16">
        <v>16116</v>
      </c>
      <c r="H17" s="16">
        <v>16844</v>
      </c>
      <c r="I17" s="16">
        <v>13166</v>
      </c>
      <c r="J17" s="16">
        <v>13036</v>
      </c>
      <c r="K17" s="16">
        <v>25109</v>
      </c>
      <c r="L17" s="16">
        <v>23291</v>
      </c>
      <c r="M17" s="16">
        <v>4048</v>
      </c>
      <c r="N17" s="16">
        <v>6408</v>
      </c>
      <c r="O17" s="16">
        <v>29544</v>
      </c>
      <c r="P17" s="16">
        <v>20129</v>
      </c>
      <c r="Q17" s="16">
        <v>6911</v>
      </c>
      <c r="R17" s="16">
        <v>7950</v>
      </c>
      <c r="S17" s="16">
        <v>13542</v>
      </c>
      <c r="T17" s="16">
        <v>11231</v>
      </c>
      <c r="U17" s="16">
        <v>5619</v>
      </c>
      <c r="V17" s="16">
        <v>5076</v>
      </c>
      <c r="W17" s="16">
        <v>13244</v>
      </c>
      <c r="X17" s="16">
        <v>13361</v>
      </c>
      <c r="Y17" s="16">
        <v>15609</v>
      </c>
      <c r="Z17" s="16">
        <v>14542</v>
      </c>
      <c r="AA17" s="16">
        <v>16116</v>
      </c>
    </row>
    <row r="18" spans="1:27" s="13" customFormat="1" ht="15.95" customHeight="1" x14ac:dyDescent="0.2">
      <c r="A18" s="47" t="s">
        <v>93</v>
      </c>
      <c r="B18" s="16">
        <v>383962</v>
      </c>
      <c r="C18" s="16">
        <v>469652</v>
      </c>
      <c r="D18" s="16">
        <v>502000</v>
      </c>
      <c r="E18" s="16">
        <v>509824</v>
      </c>
      <c r="F18" s="16">
        <v>595163</v>
      </c>
      <c r="H18" s="16">
        <v>608278</v>
      </c>
      <c r="I18" s="16">
        <v>478519</v>
      </c>
      <c r="J18" s="16">
        <v>535852</v>
      </c>
      <c r="K18" s="16">
        <v>383962</v>
      </c>
      <c r="L18" s="16">
        <v>438741</v>
      </c>
      <c r="M18" s="16">
        <v>484111</v>
      </c>
      <c r="N18" s="16">
        <v>466946</v>
      </c>
      <c r="O18" s="16">
        <v>469652</v>
      </c>
      <c r="P18" s="16">
        <v>571155</v>
      </c>
      <c r="Q18" s="16">
        <v>500420</v>
      </c>
      <c r="R18" s="16">
        <v>496680</v>
      </c>
      <c r="S18" s="16">
        <v>502000</v>
      </c>
      <c r="T18" s="16">
        <v>569771</v>
      </c>
      <c r="U18" s="16">
        <v>472471</v>
      </c>
      <c r="V18" s="16">
        <v>483548</v>
      </c>
      <c r="W18" s="16">
        <v>509824</v>
      </c>
      <c r="X18" s="16">
        <v>621030</v>
      </c>
      <c r="Y18" s="16">
        <v>574509</v>
      </c>
      <c r="Z18" s="16">
        <v>588906</v>
      </c>
      <c r="AA18" s="16">
        <v>595163</v>
      </c>
    </row>
    <row r="19" spans="1:27" s="13" customFormat="1" ht="15.95" customHeight="1" x14ac:dyDescent="0.2">
      <c r="A19" s="47" t="s">
        <v>94</v>
      </c>
      <c r="B19" s="16">
        <v>49162</v>
      </c>
      <c r="C19" s="16">
        <v>202935</v>
      </c>
      <c r="D19" s="16">
        <v>414369</v>
      </c>
      <c r="E19" s="16">
        <v>489754</v>
      </c>
      <c r="F19" s="16">
        <v>192139</v>
      </c>
      <c r="H19" s="16">
        <v>132076</v>
      </c>
      <c r="I19" s="16">
        <v>69057</v>
      </c>
      <c r="J19" s="16">
        <v>62544</v>
      </c>
      <c r="K19" s="16">
        <v>49162</v>
      </c>
      <c r="L19" s="16">
        <v>38166</v>
      </c>
      <c r="M19" s="16">
        <v>52688</v>
      </c>
      <c r="N19" s="16">
        <v>85765</v>
      </c>
      <c r="O19" s="16">
        <v>202935</v>
      </c>
      <c r="P19" s="16">
        <v>132378</v>
      </c>
      <c r="Q19" s="16">
        <v>329740</v>
      </c>
      <c r="R19" s="16">
        <v>259112</v>
      </c>
      <c r="S19" s="16">
        <v>414369</v>
      </c>
      <c r="T19" s="16">
        <v>289926</v>
      </c>
      <c r="U19" s="16">
        <v>482627</v>
      </c>
      <c r="V19" s="16">
        <v>521865</v>
      </c>
      <c r="W19" s="16">
        <v>489754</v>
      </c>
      <c r="X19" s="16">
        <v>365526</v>
      </c>
      <c r="Y19" s="16">
        <v>483228</v>
      </c>
      <c r="Z19" s="16">
        <v>168311</v>
      </c>
      <c r="AA19" s="16">
        <v>192139</v>
      </c>
    </row>
    <row r="20" spans="1:27" s="19" customFormat="1" ht="15.95" customHeight="1" thickBot="1" x14ac:dyDescent="0.25">
      <c r="A20" s="49" t="s">
        <v>95</v>
      </c>
      <c r="B20" s="16">
        <v>3622</v>
      </c>
      <c r="C20" s="16">
        <v>3383</v>
      </c>
      <c r="D20" s="16">
        <v>3230</v>
      </c>
      <c r="E20" s="16">
        <v>3230</v>
      </c>
      <c r="F20" s="16">
        <v>790</v>
      </c>
      <c r="H20" s="16">
        <v>368</v>
      </c>
      <c r="I20" s="16">
        <v>2609</v>
      </c>
      <c r="J20" s="16">
        <v>2609</v>
      </c>
      <c r="K20" s="16">
        <v>3622</v>
      </c>
      <c r="L20" s="16">
        <v>3383</v>
      </c>
      <c r="M20" s="16">
        <v>3383</v>
      </c>
      <c r="N20" s="16">
        <v>3383</v>
      </c>
      <c r="O20" s="16">
        <v>3383</v>
      </c>
      <c r="P20" s="16">
        <v>3383</v>
      </c>
      <c r="Q20" s="16">
        <v>3383</v>
      </c>
      <c r="R20" s="16">
        <v>3446</v>
      </c>
      <c r="S20" s="16">
        <v>3230</v>
      </c>
      <c r="T20" s="16">
        <v>3230</v>
      </c>
      <c r="U20" s="16">
        <v>3230</v>
      </c>
      <c r="V20" s="16">
        <v>3230</v>
      </c>
      <c r="W20" s="16">
        <v>3230</v>
      </c>
      <c r="X20" s="16">
        <v>915</v>
      </c>
      <c r="Y20" s="16">
        <v>915</v>
      </c>
      <c r="Z20" s="16">
        <v>915</v>
      </c>
      <c r="AA20" s="16">
        <v>790</v>
      </c>
    </row>
    <row r="21" spans="1:27" s="24" customFormat="1" ht="15.95" customHeight="1" thickBot="1" x14ac:dyDescent="0.25">
      <c r="A21" s="50" t="s">
        <v>96</v>
      </c>
      <c r="B21" s="23">
        <v>719625</v>
      </c>
      <c r="C21" s="23">
        <v>1049926</v>
      </c>
      <c r="D21" s="23">
        <v>1292377</v>
      </c>
      <c r="E21" s="23">
        <v>1438548</v>
      </c>
      <c r="F21" s="23">
        <v>1272558</v>
      </c>
      <c r="H21" s="23">
        <v>1035149</v>
      </c>
      <c r="I21" s="23">
        <v>815071</v>
      </c>
      <c r="J21" s="23">
        <v>857810</v>
      </c>
      <c r="K21" s="23">
        <v>719625</v>
      </c>
      <c r="L21" s="23">
        <v>767484</v>
      </c>
      <c r="M21" s="23">
        <v>812732</v>
      </c>
      <c r="N21" s="23">
        <v>866230</v>
      </c>
      <c r="O21" s="23">
        <v>1049926</v>
      </c>
      <c r="P21" s="23">
        <v>1094612</v>
      </c>
      <c r="Q21" s="23">
        <v>1171776</v>
      </c>
      <c r="R21" s="23">
        <v>1070107</v>
      </c>
      <c r="S21" s="23">
        <v>1292377</v>
      </c>
      <c r="T21" s="23">
        <v>1275841</v>
      </c>
      <c r="U21" s="23">
        <v>1363875</v>
      </c>
      <c r="V21" s="23">
        <v>1415742</v>
      </c>
      <c r="W21" s="23">
        <v>1438548</v>
      </c>
      <c r="X21" s="23">
        <v>1446910</v>
      </c>
      <c r="Y21" s="23">
        <v>1506311</v>
      </c>
      <c r="Z21" s="23">
        <v>1240603</v>
      </c>
      <c r="AA21" s="23">
        <v>1272558</v>
      </c>
    </row>
    <row r="22" spans="1:27" s="24" customFormat="1" ht="15.95" customHeight="1" thickBot="1" x14ac:dyDescent="0.25">
      <c r="A22" s="50" t="s">
        <v>97</v>
      </c>
      <c r="B22" s="23">
        <v>3205697</v>
      </c>
      <c r="C22" s="23">
        <v>3951251</v>
      </c>
      <c r="D22" s="23">
        <v>4501892</v>
      </c>
      <c r="E22" s="23">
        <v>4643511</v>
      </c>
      <c r="F22" s="23">
        <v>4831303</v>
      </c>
      <c r="H22" s="23">
        <v>3227492</v>
      </c>
      <c r="I22" s="23">
        <v>3010648</v>
      </c>
      <c r="J22" s="23">
        <v>3090207</v>
      </c>
      <c r="K22" s="23">
        <v>3205697</v>
      </c>
      <c r="L22" s="23">
        <v>3215281</v>
      </c>
      <c r="M22" s="23">
        <v>3322529</v>
      </c>
      <c r="N22" s="23">
        <v>3479630</v>
      </c>
      <c r="O22" s="23">
        <v>3951251</v>
      </c>
      <c r="P22" s="23">
        <v>4029008.3045939831</v>
      </c>
      <c r="Q22" s="23">
        <v>4212796.769228071</v>
      </c>
      <c r="R22" s="23">
        <v>4110996</v>
      </c>
      <c r="S22" s="23">
        <v>4501892</v>
      </c>
      <c r="T22" s="23">
        <v>4452611</v>
      </c>
      <c r="U22" s="23">
        <v>4500066</v>
      </c>
      <c r="V22" s="23">
        <v>4604676</v>
      </c>
      <c r="W22" s="23">
        <v>4643511</v>
      </c>
      <c r="X22" s="23">
        <v>4665833</v>
      </c>
      <c r="Y22" s="23">
        <v>4747448</v>
      </c>
      <c r="Z22" s="23">
        <v>4672271</v>
      </c>
      <c r="AA22" s="23">
        <v>4831303</v>
      </c>
    </row>
    <row r="23" spans="1:27" s="13" customFormat="1" ht="15.95" customHeight="1" x14ac:dyDescent="0.2">
      <c r="A23" s="45" t="s">
        <v>98</v>
      </c>
      <c r="B23" s="46"/>
      <c r="C23" s="46"/>
      <c r="D23" s="46"/>
      <c r="E23" s="46"/>
      <c r="F23" s="46"/>
      <c r="H23" s="46"/>
      <c r="I23" s="46"/>
      <c r="J23" s="46"/>
      <c r="K23" s="46"/>
      <c r="L23" s="46"/>
      <c r="M23" s="46"/>
      <c r="N23" s="46"/>
      <c r="O23" s="46"/>
      <c r="P23" s="46"/>
      <c r="Q23" s="46"/>
      <c r="R23" s="46"/>
      <c r="S23" s="46"/>
      <c r="T23" s="46"/>
      <c r="U23" s="46"/>
      <c r="V23" s="46">
        <v>0</v>
      </c>
      <c r="W23" s="46"/>
      <c r="X23" s="46">
        <v>0</v>
      </c>
      <c r="Y23" s="46"/>
      <c r="Z23" s="46"/>
      <c r="AA23" s="46">
        <v>0</v>
      </c>
    </row>
    <row r="24" spans="1:27" s="13" customFormat="1" ht="15.95" customHeight="1" x14ac:dyDescent="0.2">
      <c r="A24" s="47" t="s">
        <v>99</v>
      </c>
      <c r="B24" s="16">
        <v>287614</v>
      </c>
      <c r="C24" s="16">
        <v>287614</v>
      </c>
      <c r="D24" s="16">
        <v>287614</v>
      </c>
      <c r="E24" s="16">
        <v>287614</v>
      </c>
      <c r="F24" s="16">
        <v>287614</v>
      </c>
      <c r="H24" s="16">
        <v>287614</v>
      </c>
      <c r="I24" s="16">
        <v>287614</v>
      </c>
      <c r="J24" s="16">
        <v>287614</v>
      </c>
      <c r="K24" s="16">
        <v>287614</v>
      </c>
      <c r="L24" s="16">
        <v>287614</v>
      </c>
      <c r="M24" s="16">
        <v>287614</v>
      </c>
      <c r="N24" s="16">
        <v>287614</v>
      </c>
      <c r="O24" s="16">
        <v>287614</v>
      </c>
      <c r="P24" s="16">
        <v>287614</v>
      </c>
      <c r="Q24" s="16">
        <v>287614</v>
      </c>
      <c r="R24" s="16">
        <v>287614</v>
      </c>
      <c r="S24" s="16">
        <v>287614</v>
      </c>
      <c r="T24" s="16">
        <v>287614</v>
      </c>
      <c r="U24" s="16">
        <v>287614</v>
      </c>
      <c r="V24" s="16">
        <v>287614</v>
      </c>
      <c r="W24" s="16">
        <v>287614</v>
      </c>
      <c r="X24" s="16">
        <v>287614</v>
      </c>
      <c r="Y24" s="16">
        <v>287614</v>
      </c>
      <c r="Z24" s="16">
        <v>287614</v>
      </c>
      <c r="AA24" s="16">
        <v>287614</v>
      </c>
    </row>
    <row r="25" spans="1:27" s="13" customFormat="1" ht="15.95" customHeight="1" x14ac:dyDescent="0.2">
      <c r="A25" s="47" t="s">
        <v>100</v>
      </c>
      <c r="B25" s="16">
        <v>470846</v>
      </c>
      <c r="C25" s="16">
        <v>470846</v>
      </c>
      <c r="D25" s="16">
        <v>470846</v>
      </c>
      <c r="E25" s="16">
        <v>470846</v>
      </c>
      <c r="F25" s="16">
        <v>470846</v>
      </c>
      <c r="H25" s="16">
        <v>470844</v>
      </c>
      <c r="I25" s="16">
        <v>470844</v>
      </c>
      <c r="J25" s="16">
        <v>470844</v>
      </c>
      <c r="K25" s="16">
        <v>470846</v>
      </c>
      <c r="L25" s="16">
        <v>470844</v>
      </c>
      <c r="M25" s="16">
        <v>470844</v>
      </c>
      <c r="N25" s="16">
        <v>470844</v>
      </c>
      <c r="O25" s="16">
        <v>470846</v>
      </c>
      <c r="P25" s="16">
        <v>470844</v>
      </c>
      <c r="Q25" s="16">
        <v>470846</v>
      </c>
      <c r="R25" s="16">
        <v>470846</v>
      </c>
      <c r="S25" s="16">
        <v>470846</v>
      </c>
      <c r="T25" s="16">
        <v>470846</v>
      </c>
      <c r="U25" s="16">
        <v>470846</v>
      </c>
      <c r="V25" s="16">
        <v>470846</v>
      </c>
      <c r="W25" s="16">
        <v>470846</v>
      </c>
      <c r="X25" s="16">
        <v>470846</v>
      </c>
      <c r="Y25" s="16">
        <v>470846</v>
      </c>
      <c r="Z25" s="16">
        <v>470846</v>
      </c>
      <c r="AA25" s="16">
        <v>470846</v>
      </c>
    </row>
    <row r="26" spans="1:27" s="13" customFormat="1" ht="15.95" customHeight="1" x14ac:dyDescent="0.2">
      <c r="A26" s="47" t="s">
        <v>101</v>
      </c>
      <c r="B26" s="16">
        <v>-28254</v>
      </c>
      <c r="C26" s="16">
        <v>-16004</v>
      </c>
      <c r="D26" s="16">
        <v>-45306</v>
      </c>
      <c r="E26" s="16">
        <v>10021</v>
      </c>
      <c r="F26" s="16">
        <v>3115</v>
      </c>
      <c r="H26" s="16">
        <v>-8601</v>
      </c>
      <c r="I26" s="16">
        <v>-7926</v>
      </c>
      <c r="J26" s="16">
        <v>-13494</v>
      </c>
      <c r="K26" s="16">
        <v>-28254</v>
      </c>
      <c r="L26" s="16">
        <v>3862</v>
      </c>
      <c r="M26" s="16">
        <v>-14350</v>
      </c>
      <c r="N26" s="16">
        <v>-22096</v>
      </c>
      <c r="O26" s="16">
        <v>-16004</v>
      </c>
      <c r="P26" s="16">
        <v>-16100</v>
      </c>
      <c r="Q26" s="16">
        <v>-53779</v>
      </c>
      <c r="R26" s="16">
        <v>-37533</v>
      </c>
      <c r="S26" s="16">
        <v>-45306</v>
      </c>
      <c r="T26" s="16">
        <v>-9456</v>
      </c>
      <c r="U26" s="16">
        <v>-14069</v>
      </c>
      <c r="V26" s="16">
        <v>-18296</v>
      </c>
      <c r="W26" s="16">
        <v>10021</v>
      </c>
      <c r="X26" s="16">
        <v>14699</v>
      </c>
      <c r="Y26" s="16">
        <v>-17228</v>
      </c>
      <c r="Z26" s="16">
        <v>24124</v>
      </c>
      <c r="AA26" s="16">
        <v>3115</v>
      </c>
    </row>
    <row r="27" spans="1:27" s="13" customFormat="1" ht="15.95" customHeight="1" x14ac:dyDescent="0.2">
      <c r="A27" s="47" t="s">
        <v>211</v>
      </c>
      <c r="B27" s="16"/>
      <c r="C27" s="16"/>
      <c r="D27" s="16"/>
      <c r="E27" s="16"/>
      <c r="F27" s="16">
        <v>-4625</v>
      </c>
      <c r="H27" s="16"/>
      <c r="I27" s="16"/>
      <c r="J27" s="16"/>
      <c r="K27" s="16"/>
      <c r="L27" s="16"/>
      <c r="M27" s="16"/>
      <c r="N27" s="16"/>
      <c r="O27" s="16"/>
      <c r="P27" s="16"/>
      <c r="Q27" s="16"/>
      <c r="R27" s="16"/>
      <c r="S27" s="16"/>
      <c r="T27" s="16"/>
      <c r="U27" s="16"/>
      <c r="V27" s="16"/>
      <c r="W27" s="16"/>
      <c r="X27" s="16">
        <v>-6293</v>
      </c>
      <c r="Y27" s="16">
        <v>-6055</v>
      </c>
      <c r="Z27" s="16">
        <v>-6046</v>
      </c>
      <c r="AA27" s="16">
        <v>-4625</v>
      </c>
    </row>
    <row r="28" spans="1:27" s="13" customFormat="1" ht="15.95" customHeight="1" x14ac:dyDescent="0.2">
      <c r="A28" s="47" t="s">
        <v>102</v>
      </c>
      <c r="B28" s="16">
        <v>-114</v>
      </c>
      <c r="C28" s="16">
        <v>434</v>
      </c>
      <c r="D28" s="16">
        <v>989</v>
      </c>
      <c r="E28" s="16">
        <v>311</v>
      </c>
      <c r="F28" s="16">
        <v>119</v>
      </c>
      <c r="H28" s="16">
        <v>74</v>
      </c>
      <c r="I28" s="16">
        <v>74</v>
      </c>
      <c r="J28" s="16">
        <v>74</v>
      </c>
      <c r="K28" s="16">
        <v>-114</v>
      </c>
      <c r="L28" s="16">
        <v>-114</v>
      </c>
      <c r="M28" s="16">
        <v>-114</v>
      </c>
      <c r="N28" s="16">
        <v>-114</v>
      </c>
      <c r="O28" s="16">
        <v>434</v>
      </c>
      <c r="P28" s="16">
        <v>434</v>
      </c>
      <c r="Q28" s="16">
        <v>434</v>
      </c>
      <c r="R28" s="16">
        <v>434</v>
      </c>
      <c r="S28" s="16">
        <v>989</v>
      </c>
      <c r="T28" s="16">
        <v>989</v>
      </c>
      <c r="U28" s="16">
        <v>989</v>
      </c>
      <c r="V28" s="16">
        <v>989</v>
      </c>
      <c r="W28" s="16">
        <v>311</v>
      </c>
      <c r="X28" s="16">
        <v>311</v>
      </c>
      <c r="Y28" s="16">
        <v>311</v>
      </c>
      <c r="Z28" s="16">
        <v>311</v>
      </c>
      <c r="AA28" s="16">
        <v>119</v>
      </c>
    </row>
    <row r="29" spans="1:27" s="13" customFormat="1" ht="15.95" customHeight="1" x14ac:dyDescent="0.2">
      <c r="A29" s="47" t="s">
        <v>103</v>
      </c>
      <c r="B29" s="16">
        <v>78521</v>
      </c>
      <c r="C29" s="16">
        <v>78521</v>
      </c>
      <c r="D29" s="16">
        <v>78521</v>
      </c>
      <c r="E29" s="16">
        <v>78521</v>
      </c>
      <c r="F29" s="16">
        <v>78521</v>
      </c>
      <c r="H29" s="16">
        <v>78521</v>
      </c>
      <c r="I29" s="16">
        <v>78521</v>
      </c>
      <c r="J29" s="16">
        <v>78521</v>
      </c>
      <c r="K29" s="16">
        <v>78521</v>
      </c>
      <c r="L29" s="16">
        <v>78521</v>
      </c>
      <c r="M29" s="16">
        <v>78521</v>
      </c>
      <c r="N29" s="16">
        <v>78522</v>
      </c>
      <c r="O29" s="16">
        <v>78521</v>
      </c>
      <c r="P29" s="16">
        <v>78521</v>
      </c>
      <c r="Q29" s="16">
        <v>78521</v>
      </c>
      <c r="R29" s="16">
        <v>78521</v>
      </c>
      <c r="S29" s="16">
        <v>78521</v>
      </c>
      <c r="T29" s="16">
        <v>78521</v>
      </c>
      <c r="U29" s="16">
        <v>78521</v>
      </c>
      <c r="V29" s="16">
        <v>78521</v>
      </c>
      <c r="W29" s="16">
        <v>78521</v>
      </c>
      <c r="X29" s="16">
        <v>78521</v>
      </c>
      <c r="Y29" s="16">
        <v>78521</v>
      </c>
      <c r="Z29" s="16">
        <v>78521</v>
      </c>
      <c r="AA29" s="16">
        <v>78521</v>
      </c>
    </row>
    <row r="30" spans="1:27" s="13" customFormat="1" ht="15.95" customHeight="1" x14ac:dyDescent="0.2">
      <c r="A30" s="47" t="s">
        <v>104</v>
      </c>
      <c r="B30" s="16">
        <v>-47716</v>
      </c>
      <c r="C30" s="16">
        <v>-53092</v>
      </c>
      <c r="D30" s="16">
        <v>-46336</v>
      </c>
      <c r="E30" s="16">
        <v>-73630</v>
      </c>
      <c r="F30" s="16">
        <v>-63242</v>
      </c>
      <c r="H30" s="16">
        <v>-75368</v>
      </c>
      <c r="I30" s="16">
        <v>-78037</v>
      </c>
      <c r="J30" s="16">
        <v>-75599</v>
      </c>
      <c r="K30" s="16">
        <v>-47716</v>
      </c>
      <c r="L30" s="16">
        <v>-52079</v>
      </c>
      <c r="M30" s="16">
        <v>-52757</v>
      </c>
      <c r="N30" s="16">
        <v>-47960</v>
      </c>
      <c r="O30" s="16">
        <v>-53092</v>
      </c>
      <c r="P30" s="16">
        <v>-51550</v>
      </c>
      <c r="Q30" s="16">
        <v>-44887</v>
      </c>
      <c r="R30" s="16">
        <v>-50744</v>
      </c>
      <c r="S30" s="16">
        <v>-46336</v>
      </c>
      <c r="T30" s="16">
        <v>-62594</v>
      </c>
      <c r="U30" s="16">
        <v>-63154</v>
      </c>
      <c r="V30" s="16">
        <v>-59471</v>
      </c>
      <c r="W30" s="16">
        <v>-73630</v>
      </c>
      <c r="X30" s="16">
        <v>-71816</v>
      </c>
      <c r="Y30" s="16">
        <v>-55439</v>
      </c>
      <c r="Z30" s="16">
        <v>-68004</v>
      </c>
      <c r="AA30" s="16">
        <v>-63242</v>
      </c>
    </row>
    <row r="31" spans="1:27" s="19" customFormat="1" ht="15.95" customHeight="1" thickBot="1" x14ac:dyDescent="0.25">
      <c r="A31" s="49" t="s">
        <v>105</v>
      </c>
      <c r="B31" s="16">
        <v>233877</v>
      </c>
      <c r="C31" s="16">
        <v>577257</v>
      </c>
      <c r="D31" s="16">
        <v>1020499</v>
      </c>
      <c r="E31" s="16">
        <v>1413913</v>
      </c>
      <c r="F31" s="16">
        <v>1197479</v>
      </c>
      <c r="H31" s="16">
        <v>164218</v>
      </c>
      <c r="I31" s="16">
        <v>125351</v>
      </c>
      <c r="J31" s="16">
        <v>152735</v>
      </c>
      <c r="K31" s="16">
        <v>233877</v>
      </c>
      <c r="L31" s="16">
        <v>287564</v>
      </c>
      <c r="M31" s="16">
        <v>373799</v>
      </c>
      <c r="N31" s="16">
        <v>489215</v>
      </c>
      <c r="O31" s="16">
        <v>577257</v>
      </c>
      <c r="P31" s="16">
        <v>679327</v>
      </c>
      <c r="Q31" s="16">
        <v>691055</v>
      </c>
      <c r="R31" s="16">
        <v>846555</v>
      </c>
      <c r="S31" s="16">
        <v>1020499</v>
      </c>
      <c r="T31" s="16">
        <v>1098502</v>
      </c>
      <c r="U31" s="16">
        <v>1191442</v>
      </c>
      <c r="V31" s="16">
        <v>1276448</v>
      </c>
      <c r="W31" s="16">
        <v>1413913</v>
      </c>
      <c r="X31" s="16">
        <v>1486452</v>
      </c>
      <c r="Y31" s="16">
        <v>1189800</v>
      </c>
      <c r="Z31" s="16">
        <v>1216643</v>
      </c>
      <c r="AA31" s="16">
        <v>1197479</v>
      </c>
    </row>
    <row r="32" spans="1:27" s="24" customFormat="1" ht="15.95" customHeight="1" thickBot="1" x14ac:dyDescent="0.25">
      <c r="A32" s="50" t="s">
        <v>106</v>
      </c>
      <c r="B32" s="23">
        <v>994774</v>
      </c>
      <c r="C32" s="23">
        <v>1345576</v>
      </c>
      <c r="D32" s="23">
        <v>1766827</v>
      </c>
      <c r="E32" s="23">
        <v>2187596</v>
      </c>
      <c r="F32" s="23">
        <v>1969827</v>
      </c>
      <c r="H32" s="23">
        <v>917302</v>
      </c>
      <c r="I32" s="23">
        <v>876441</v>
      </c>
      <c r="J32" s="23">
        <v>900695</v>
      </c>
      <c r="K32" s="23">
        <v>994774</v>
      </c>
      <c r="L32" s="23">
        <v>1076212</v>
      </c>
      <c r="M32" s="23">
        <v>1143557</v>
      </c>
      <c r="N32" s="23">
        <v>1256025</v>
      </c>
      <c r="O32" s="23">
        <v>1345576</v>
      </c>
      <c r="P32" s="23">
        <v>1449090</v>
      </c>
      <c r="Q32" s="23">
        <v>1429804</v>
      </c>
      <c r="R32" s="23">
        <v>1595693</v>
      </c>
      <c r="S32" s="23">
        <v>1766827</v>
      </c>
      <c r="T32" s="23">
        <v>1864422</v>
      </c>
      <c r="U32" s="23">
        <v>1952189</v>
      </c>
      <c r="V32" s="23">
        <v>2036651</v>
      </c>
      <c r="W32" s="23">
        <v>2187596</v>
      </c>
      <c r="X32" s="23">
        <v>2260334</v>
      </c>
      <c r="Y32" s="23">
        <v>1948370</v>
      </c>
      <c r="Z32" s="23">
        <v>2004009</v>
      </c>
      <c r="AA32" s="23">
        <v>1969827</v>
      </c>
    </row>
    <row r="33" spans="1:27" s="24" customFormat="1" ht="15.95" customHeight="1" thickBot="1" x14ac:dyDescent="0.25">
      <c r="A33" s="51" t="s">
        <v>107</v>
      </c>
      <c r="B33" s="16">
        <v>-9300</v>
      </c>
      <c r="C33" s="16">
        <v>-4072</v>
      </c>
      <c r="D33" s="16">
        <v>-3335</v>
      </c>
      <c r="E33" s="16">
        <v>-2951</v>
      </c>
      <c r="F33" s="16">
        <v>288</v>
      </c>
      <c r="H33" s="16">
        <v>-15005</v>
      </c>
      <c r="I33" s="16">
        <v>-14965</v>
      </c>
      <c r="J33" s="16">
        <v>-14508</v>
      </c>
      <c r="K33" s="16">
        <v>-9300</v>
      </c>
      <c r="L33" s="16">
        <v>-7556</v>
      </c>
      <c r="M33" s="16">
        <v>-8555</v>
      </c>
      <c r="N33" s="16">
        <v>-4096</v>
      </c>
      <c r="O33" s="16">
        <v>-4072</v>
      </c>
      <c r="P33" s="16">
        <v>-3798</v>
      </c>
      <c r="Q33" s="16">
        <v>-3598</v>
      </c>
      <c r="R33" s="16">
        <v>-3596</v>
      </c>
      <c r="S33" s="16">
        <v>-3335</v>
      </c>
      <c r="T33" s="16">
        <v>-3300</v>
      </c>
      <c r="U33" s="16">
        <v>-3188</v>
      </c>
      <c r="V33" s="16">
        <v>-3020</v>
      </c>
      <c r="W33" s="16">
        <v>-2951</v>
      </c>
      <c r="X33" s="16">
        <v>-2701</v>
      </c>
      <c r="Y33" s="16">
        <v>-2432</v>
      </c>
      <c r="Z33" s="16">
        <v>-2443</v>
      </c>
      <c r="AA33" s="16">
        <v>288</v>
      </c>
    </row>
    <row r="34" spans="1:27" s="24" customFormat="1" ht="15.95" customHeight="1" thickBot="1" x14ac:dyDescent="0.25">
      <c r="A34" s="50" t="s">
        <v>108</v>
      </c>
      <c r="B34" s="23">
        <v>985474</v>
      </c>
      <c r="C34" s="23">
        <v>1341504</v>
      </c>
      <c r="D34" s="23">
        <v>1763492</v>
      </c>
      <c r="E34" s="23">
        <v>2184645</v>
      </c>
      <c r="F34" s="23">
        <v>1970115</v>
      </c>
      <c r="H34" s="23">
        <v>902297</v>
      </c>
      <c r="I34" s="23">
        <v>861476</v>
      </c>
      <c r="J34" s="23">
        <v>886187</v>
      </c>
      <c r="K34" s="23">
        <v>985474</v>
      </c>
      <c r="L34" s="23">
        <v>1068656</v>
      </c>
      <c r="M34" s="23">
        <v>1135002</v>
      </c>
      <c r="N34" s="23">
        <v>1251929</v>
      </c>
      <c r="O34" s="23">
        <v>1341504</v>
      </c>
      <c r="P34" s="23">
        <v>1445292</v>
      </c>
      <c r="Q34" s="23">
        <v>1426206</v>
      </c>
      <c r="R34" s="23">
        <v>1592097</v>
      </c>
      <c r="S34" s="23">
        <v>1763492</v>
      </c>
      <c r="T34" s="23">
        <v>1861122</v>
      </c>
      <c r="U34" s="23">
        <v>1949001</v>
      </c>
      <c r="V34" s="23">
        <v>2033631</v>
      </c>
      <c r="W34" s="23">
        <v>2184645</v>
      </c>
      <c r="X34" s="23">
        <v>2257633</v>
      </c>
      <c r="Y34" s="23">
        <v>1945938</v>
      </c>
      <c r="Z34" s="23">
        <v>2001566</v>
      </c>
      <c r="AA34" s="23">
        <v>1970115</v>
      </c>
    </row>
    <row r="35" spans="1:27" s="13" customFormat="1" ht="15.95" customHeight="1" x14ac:dyDescent="0.2">
      <c r="A35" s="47" t="s">
        <v>109</v>
      </c>
      <c r="B35" s="16">
        <v>1176455</v>
      </c>
      <c r="C35" s="16">
        <v>1494775</v>
      </c>
      <c r="D35" s="16">
        <v>1345973</v>
      </c>
      <c r="E35" s="16">
        <v>1130482</v>
      </c>
      <c r="F35" s="16">
        <v>1340742</v>
      </c>
      <c r="H35" s="16">
        <v>1309698</v>
      </c>
      <c r="I35" s="16"/>
      <c r="J35" s="16">
        <v>1154238</v>
      </c>
      <c r="K35" s="16">
        <v>1176455</v>
      </c>
      <c r="L35" s="16">
        <v>1136549</v>
      </c>
      <c r="M35" s="16">
        <v>1163313</v>
      </c>
      <c r="N35" s="16">
        <v>1175514</v>
      </c>
      <c r="O35" s="16">
        <v>1494775</v>
      </c>
      <c r="P35" s="16">
        <v>1495658</v>
      </c>
      <c r="Q35" s="16">
        <v>1504478</v>
      </c>
      <c r="R35" s="16">
        <v>1497237</v>
      </c>
      <c r="S35" s="16">
        <v>1345973</v>
      </c>
      <c r="T35" s="16">
        <v>1332538</v>
      </c>
      <c r="U35" s="16">
        <v>1333203</v>
      </c>
      <c r="V35" s="16">
        <v>1339712</v>
      </c>
      <c r="W35" s="16">
        <v>1130482</v>
      </c>
      <c r="X35" s="16">
        <v>1133919</v>
      </c>
      <c r="Y35" s="16">
        <v>1333780</v>
      </c>
      <c r="Z35" s="16">
        <v>1340684</v>
      </c>
      <c r="AA35" s="16">
        <v>1340742</v>
      </c>
    </row>
    <row r="36" spans="1:27" s="13" customFormat="1" ht="15.95" customHeight="1" x14ac:dyDescent="0.2">
      <c r="A36" s="91" t="s">
        <v>213</v>
      </c>
      <c r="B36" s="16">
        <v>0</v>
      </c>
      <c r="C36" s="16">
        <v>0</v>
      </c>
      <c r="D36" s="16">
        <v>0</v>
      </c>
      <c r="E36" s="16">
        <v>0</v>
      </c>
      <c r="F36" s="16">
        <v>0</v>
      </c>
      <c r="H36" s="16"/>
      <c r="I36" s="16"/>
      <c r="J36" s="16"/>
      <c r="K36" s="16">
        <v>0</v>
      </c>
      <c r="L36" s="16"/>
      <c r="M36" s="16">
        <v>0</v>
      </c>
      <c r="N36" s="16">
        <v>20287</v>
      </c>
      <c r="O36" s="16">
        <v>0</v>
      </c>
      <c r="P36" s="16">
        <v>0</v>
      </c>
      <c r="Q36" s="16">
        <v>0</v>
      </c>
      <c r="R36" s="16">
        <v>0</v>
      </c>
      <c r="S36" s="16">
        <v>0</v>
      </c>
      <c r="T36" s="16">
        <v>0</v>
      </c>
      <c r="U36" s="16">
        <v>0</v>
      </c>
      <c r="V36" s="16">
        <v>0</v>
      </c>
      <c r="W36" s="16">
        <v>0</v>
      </c>
      <c r="X36" s="16">
        <v>0</v>
      </c>
      <c r="Y36" s="16">
        <v>0</v>
      </c>
      <c r="Z36" s="16"/>
      <c r="AA36" s="16">
        <v>0</v>
      </c>
    </row>
    <row r="37" spans="1:27" s="13" customFormat="1" ht="15.95" customHeight="1" x14ac:dyDescent="0.2">
      <c r="A37" s="47" t="s">
        <v>110</v>
      </c>
      <c r="B37" s="16">
        <v>15825</v>
      </c>
      <c r="C37" s="16">
        <v>21884</v>
      </c>
      <c r="D37" s="16">
        <v>18979</v>
      </c>
      <c r="E37" s="16">
        <v>20145</v>
      </c>
      <c r="F37" s="16">
        <v>17623</v>
      </c>
      <c r="H37" s="16">
        <v>4140</v>
      </c>
      <c r="I37" s="16">
        <v>3895</v>
      </c>
      <c r="J37" s="16">
        <v>3469</v>
      </c>
      <c r="K37" s="16">
        <v>15825</v>
      </c>
      <c r="L37" s="16">
        <v>17838</v>
      </c>
      <c r="M37" s="16">
        <v>16886</v>
      </c>
      <c r="N37" s="16">
        <v>78139</v>
      </c>
      <c r="O37" s="16">
        <v>21884</v>
      </c>
      <c r="P37" s="16">
        <v>23097</v>
      </c>
      <c r="Q37" s="16">
        <v>21318</v>
      </c>
      <c r="R37" s="16">
        <v>21181</v>
      </c>
      <c r="S37" s="16">
        <v>18979</v>
      </c>
      <c r="T37" s="16">
        <v>24577</v>
      </c>
      <c r="U37" s="16">
        <v>23713</v>
      </c>
      <c r="V37" s="16">
        <v>22904</v>
      </c>
      <c r="W37" s="16">
        <v>20145</v>
      </c>
      <c r="X37" s="16">
        <v>19126</v>
      </c>
      <c r="Y37" s="16">
        <v>18297</v>
      </c>
      <c r="Z37" s="16">
        <v>17274</v>
      </c>
      <c r="AA37" s="16">
        <v>17623</v>
      </c>
    </row>
    <row r="38" spans="1:27" s="13" customFormat="1" ht="15.95" customHeight="1" x14ac:dyDescent="0.2">
      <c r="A38" s="47" t="s">
        <v>111</v>
      </c>
      <c r="B38" s="16">
        <v>92819</v>
      </c>
      <c r="C38" s="16">
        <v>155179</v>
      </c>
      <c r="D38" s="16">
        <v>197738</v>
      </c>
      <c r="E38" s="16">
        <v>103567</v>
      </c>
      <c r="F38" s="16">
        <v>112631</v>
      </c>
      <c r="H38" s="16">
        <v>155698</v>
      </c>
      <c r="I38" s="16">
        <v>98398</v>
      </c>
      <c r="J38" s="16">
        <v>95445</v>
      </c>
      <c r="K38" s="16">
        <v>92819</v>
      </c>
      <c r="L38" s="16">
        <v>80916</v>
      </c>
      <c r="M38" s="16">
        <v>82511</v>
      </c>
      <c r="N38" s="16">
        <v>12991</v>
      </c>
      <c r="O38" s="16">
        <v>155179</v>
      </c>
      <c r="P38" s="16">
        <v>145339</v>
      </c>
      <c r="Q38" s="16">
        <v>181442</v>
      </c>
      <c r="R38" s="16">
        <v>172995</v>
      </c>
      <c r="S38" s="16">
        <v>197738</v>
      </c>
      <c r="T38" s="16">
        <v>140819</v>
      </c>
      <c r="U38" s="16">
        <v>132507</v>
      </c>
      <c r="V38" s="16">
        <v>144348</v>
      </c>
      <c r="W38" s="16">
        <v>103567</v>
      </c>
      <c r="X38" s="16">
        <v>100603</v>
      </c>
      <c r="Y38" s="16">
        <v>129957</v>
      </c>
      <c r="Z38" s="16">
        <v>123793</v>
      </c>
      <c r="AA38" s="16">
        <v>112631</v>
      </c>
    </row>
    <row r="39" spans="1:27" s="13" customFormat="1" ht="15.95" customHeight="1" x14ac:dyDescent="0.2">
      <c r="A39" s="47" t="s">
        <v>112</v>
      </c>
      <c r="B39" s="16">
        <v>12720</v>
      </c>
      <c r="C39" s="16">
        <v>12829</v>
      </c>
      <c r="D39" s="16">
        <v>10752</v>
      </c>
      <c r="E39" s="16">
        <v>10789</v>
      </c>
      <c r="F39" s="16">
        <v>11851</v>
      </c>
      <c r="H39" s="16">
        <v>19000</v>
      </c>
      <c r="I39" s="16">
        <v>19342</v>
      </c>
      <c r="J39" s="16">
        <v>19516</v>
      </c>
      <c r="K39" s="16">
        <v>12720</v>
      </c>
      <c r="L39" s="16">
        <v>12784</v>
      </c>
      <c r="M39" s="16">
        <v>12960</v>
      </c>
      <c r="N39" s="16">
        <v>75560</v>
      </c>
      <c r="O39" s="16">
        <v>12829</v>
      </c>
      <c r="P39" s="16">
        <v>12565</v>
      </c>
      <c r="Q39" s="16">
        <v>12748</v>
      </c>
      <c r="R39" s="16">
        <v>12583</v>
      </c>
      <c r="S39" s="16">
        <v>10752</v>
      </c>
      <c r="T39" s="16">
        <v>10598</v>
      </c>
      <c r="U39" s="16">
        <v>10647</v>
      </c>
      <c r="V39" s="16">
        <v>10675</v>
      </c>
      <c r="W39" s="16">
        <v>10789</v>
      </c>
      <c r="X39" s="16">
        <v>10929</v>
      </c>
      <c r="Y39" s="16">
        <v>11156</v>
      </c>
      <c r="Z39" s="16">
        <v>11028</v>
      </c>
      <c r="AA39" s="16">
        <v>11851</v>
      </c>
    </row>
    <row r="40" spans="1:27" s="13" customFormat="1" ht="15.95" customHeight="1" x14ac:dyDescent="0.2">
      <c r="A40" s="47" t="s">
        <v>113</v>
      </c>
      <c r="B40" s="16">
        <v>75244</v>
      </c>
      <c r="C40" s="16">
        <v>74704</v>
      </c>
      <c r="D40" s="16">
        <v>84284</v>
      </c>
      <c r="E40" s="16">
        <v>71812</v>
      </c>
      <c r="F40" s="16">
        <v>79080</v>
      </c>
      <c r="H40" s="16">
        <v>45053</v>
      </c>
      <c r="I40" s="16">
        <v>45147</v>
      </c>
      <c r="J40" s="16">
        <v>46393</v>
      </c>
      <c r="K40" s="16">
        <v>75244</v>
      </c>
      <c r="L40" s="16">
        <v>78456</v>
      </c>
      <c r="M40" s="16">
        <v>74715</v>
      </c>
      <c r="N40" s="16">
        <v>103100</v>
      </c>
      <c r="O40" s="16">
        <v>74704</v>
      </c>
      <c r="P40" s="16">
        <v>75028</v>
      </c>
      <c r="Q40" s="16">
        <v>77318</v>
      </c>
      <c r="R40" s="16">
        <v>76071</v>
      </c>
      <c r="S40" s="16">
        <v>84284</v>
      </c>
      <c r="T40" s="16">
        <v>81373</v>
      </c>
      <c r="U40" s="16">
        <v>81656</v>
      </c>
      <c r="V40" s="16">
        <v>77598</v>
      </c>
      <c r="W40" s="16">
        <v>71812</v>
      </c>
      <c r="X40" s="16">
        <v>78922</v>
      </c>
      <c r="Y40" s="16">
        <v>81401</v>
      </c>
      <c r="Z40" s="16">
        <v>80132</v>
      </c>
      <c r="AA40" s="16">
        <v>79080</v>
      </c>
    </row>
    <row r="41" spans="1:27" s="19" customFormat="1" ht="15.95" customHeight="1" thickBot="1" x14ac:dyDescent="0.25">
      <c r="A41" s="49" t="s">
        <v>114</v>
      </c>
      <c r="B41" s="16">
        <v>98481</v>
      </c>
      <c r="C41" s="16">
        <v>84634</v>
      </c>
      <c r="D41" s="16">
        <v>37788</v>
      </c>
      <c r="E41" s="16">
        <v>32487</v>
      </c>
      <c r="F41" s="16">
        <v>65662</v>
      </c>
      <c r="H41" s="16">
        <v>83898</v>
      </c>
      <c r="I41" s="16">
        <v>93354</v>
      </c>
      <c r="J41" s="16">
        <v>92813</v>
      </c>
      <c r="K41" s="16">
        <v>98481</v>
      </c>
      <c r="L41" s="16">
        <v>90633</v>
      </c>
      <c r="M41" s="16">
        <v>100438</v>
      </c>
      <c r="N41" s="16"/>
      <c r="O41" s="16">
        <v>84634</v>
      </c>
      <c r="P41" s="16">
        <v>89567.304593983106</v>
      </c>
      <c r="Q41" s="16">
        <v>93957.7692280708</v>
      </c>
      <c r="R41" s="16">
        <v>43503.40288173937</v>
      </c>
      <c r="S41" s="16">
        <v>37788</v>
      </c>
      <c r="T41" s="16">
        <v>32175</v>
      </c>
      <c r="U41" s="16">
        <v>28784</v>
      </c>
      <c r="V41" s="16">
        <v>29963</v>
      </c>
      <c r="W41" s="16">
        <v>32487</v>
      </c>
      <c r="X41" s="16">
        <v>33007</v>
      </c>
      <c r="Y41" s="16">
        <v>35885</v>
      </c>
      <c r="Z41" s="16">
        <v>41454</v>
      </c>
      <c r="AA41" s="16">
        <v>65662</v>
      </c>
    </row>
    <row r="42" spans="1:27" s="24" customFormat="1" ht="15.95" customHeight="1" thickBot="1" x14ac:dyDescent="0.25">
      <c r="A42" s="50" t="s">
        <v>115</v>
      </c>
      <c r="B42" s="23">
        <v>1471544</v>
      </c>
      <c r="C42" s="23">
        <v>1844005</v>
      </c>
      <c r="D42" s="23">
        <v>1695514</v>
      </c>
      <c r="E42" s="23">
        <v>1369282</v>
      </c>
      <c r="F42" s="23">
        <v>1627589</v>
      </c>
      <c r="H42" s="23">
        <v>1617487</v>
      </c>
      <c r="I42" s="23">
        <v>260136</v>
      </c>
      <c r="J42" s="23">
        <v>1411874</v>
      </c>
      <c r="K42" s="23">
        <v>1471544</v>
      </c>
      <c r="L42" s="23">
        <v>1417176</v>
      </c>
      <c r="M42" s="23">
        <v>1450823</v>
      </c>
      <c r="N42" s="23">
        <v>1465591</v>
      </c>
      <c r="O42" s="23">
        <v>1844005</v>
      </c>
      <c r="P42" s="23">
        <v>1841254.3045939831</v>
      </c>
      <c r="Q42" s="23">
        <v>1891261.7692280707</v>
      </c>
      <c r="R42" s="23">
        <v>1823570.4028817394</v>
      </c>
      <c r="S42" s="23">
        <v>1695514</v>
      </c>
      <c r="T42" s="23">
        <v>1622080</v>
      </c>
      <c r="U42" s="23">
        <v>1610510</v>
      </c>
      <c r="V42" s="23">
        <v>1625200</v>
      </c>
      <c r="W42" s="23">
        <v>1369282</v>
      </c>
      <c r="X42" s="23">
        <v>1376506</v>
      </c>
      <c r="Y42" s="23">
        <v>1610479</v>
      </c>
      <c r="Z42" s="23">
        <v>1614365</v>
      </c>
      <c r="AA42" s="23">
        <v>1627589</v>
      </c>
    </row>
    <row r="43" spans="1:27" s="13" customFormat="1" ht="15.95" customHeight="1" x14ac:dyDescent="0.2">
      <c r="A43" s="91" t="s">
        <v>214</v>
      </c>
      <c r="B43" s="16">
        <v>0</v>
      </c>
      <c r="C43" s="16">
        <v>0</v>
      </c>
      <c r="D43" s="16">
        <v>0</v>
      </c>
      <c r="E43" s="16">
        <v>0</v>
      </c>
      <c r="F43" s="16">
        <v>0</v>
      </c>
      <c r="H43" s="16"/>
      <c r="I43" s="16">
        <v>0</v>
      </c>
      <c r="J43" s="16"/>
      <c r="K43" s="16">
        <v>0</v>
      </c>
      <c r="L43" s="16"/>
      <c r="M43" s="16">
        <v>0</v>
      </c>
      <c r="N43" s="16"/>
      <c r="O43" s="16">
        <v>0</v>
      </c>
      <c r="P43" s="16">
        <v>0</v>
      </c>
      <c r="Q43" s="16">
        <v>0</v>
      </c>
      <c r="R43" s="16">
        <v>0</v>
      </c>
      <c r="S43" s="16">
        <v>0</v>
      </c>
      <c r="T43" s="16">
        <v>0</v>
      </c>
      <c r="U43" s="16">
        <v>0</v>
      </c>
      <c r="V43" s="16">
        <v>0</v>
      </c>
      <c r="W43" s="16">
        <v>0</v>
      </c>
      <c r="X43" s="16">
        <v>0</v>
      </c>
      <c r="Y43" s="16">
        <v>0</v>
      </c>
      <c r="Z43" s="16"/>
      <c r="AA43" s="16">
        <v>0</v>
      </c>
    </row>
    <row r="44" spans="1:27" s="13" customFormat="1" ht="15.95" customHeight="1" x14ac:dyDescent="0.2">
      <c r="A44" s="47" t="s">
        <v>116</v>
      </c>
      <c r="B44" s="16">
        <v>27707</v>
      </c>
      <c r="C44" s="16">
        <v>19809</v>
      </c>
      <c r="D44" s="16">
        <v>160845</v>
      </c>
      <c r="E44" s="16">
        <v>199437</v>
      </c>
      <c r="F44" s="16">
        <v>291924</v>
      </c>
      <c r="H44" s="16">
        <v>38188</v>
      </c>
      <c r="I44" s="16">
        <v>1157175</v>
      </c>
      <c r="J44" s="16">
        <v>34254</v>
      </c>
      <c r="K44" s="16">
        <v>27707</v>
      </c>
      <c r="L44" s="16">
        <v>69051</v>
      </c>
      <c r="M44" s="16">
        <v>79143</v>
      </c>
      <c r="N44" s="16">
        <v>82870</v>
      </c>
      <c r="O44" s="16">
        <v>19809</v>
      </c>
      <c r="P44" s="16">
        <v>33401</v>
      </c>
      <c r="Q44" s="16">
        <v>23073</v>
      </c>
      <c r="R44" s="16">
        <v>35704</v>
      </c>
      <c r="S44" s="16">
        <v>160845</v>
      </c>
      <c r="T44" s="16">
        <v>172473</v>
      </c>
      <c r="U44" s="16">
        <v>160717</v>
      </c>
      <c r="V44" s="16">
        <v>173028</v>
      </c>
      <c r="W44" s="16">
        <v>199437</v>
      </c>
      <c r="X44" s="16">
        <v>206931</v>
      </c>
      <c r="Y44" s="16">
        <v>28</v>
      </c>
      <c r="Z44" s="16">
        <v>213612</v>
      </c>
      <c r="AA44" s="16">
        <v>291924</v>
      </c>
    </row>
    <row r="45" spans="1:27" s="13" customFormat="1" ht="15.95" customHeight="1" x14ac:dyDescent="0.2">
      <c r="A45" s="91" t="s">
        <v>209</v>
      </c>
      <c r="B45" s="16">
        <v>0</v>
      </c>
      <c r="C45" s="16">
        <v>0</v>
      </c>
      <c r="D45" s="16">
        <v>0</v>
      </c>
      <c r="E45" s="16">
        <v>0</v>
      </c>
      <c r="F45" s="16">
        <v>0</v>
      </c>
      <c r="H45" s="16">
        <v>689</v>
      </c>
      <c r="I45" s="16">
        <v>443</v>
      </c>
      <c r="J45" s="16">
        <v>190</v>
      </c>
      <c r="K45" s="16">
        <v>0</v>
      </c>
      <c r="L45" s="16"/>
      <c r="M45" s="16"/>
      <c r="N45" s="16"/>
      <c r="O45" s="16">
        <v>0</v>
      </c>
      <c r="P45" s="16">
        <v>0</v>
      </c>
      <c r="Q45" s="16">
        <v>0</v>
      </c>
      <c r="R45" s="16">
        <v>0</v>
      </c>
      <c r="S45" s="16">
        <v>0</v>
      </c>
      <c r="T45" s="16">
        <v>0</v>
      </c>
      <c r="U45" s="16">
        <v>0</v>
      </c>
      <c r="V45" s="16">
        <v>0</v>
      </c>
      <c r="W45" s="16">
        <v>0</v>
      </c>
      <c r="X45" s="16">
        <v>0</v>
      </c>
      <c r="Y45" s="16">
        <v>0</v>
      </c>
      <c r="Z45" s="16"/>
      <c r="AA45" s="16">
        <v>0</v>
      </c>
    </row>
    <row r="46" spans="1:27" s="13" customFormat="1" ht="15.95" customHeight="1" x14ac:dyDescent="0.2">
      <c r="A46" s="47" t="s">
        <v>110</v>
      </c>
      <c r="B46" s="16">
        <v>4190</v>
      </c>
      <c r="C46" s="16">
        <v>4999</v>
      </c>
      <c r="D46" s="16">
        <v>4714</v>
      </c>
      <c r="E46" s="16">
        <v>4743</v>
      </c>
      <c r="F46" s="16">
        <v>5917</v>
      </c>
      <c r="H46" s="16">
        <v>2801</v>
      </c>
      <c r="I46" s="16">
        <v>2680</v>
      </c>
      <c r="J46" s="16">
        <v>2426</v>
      </c>
      <c r="K46" s="16">
        <v>4190</v>
      </c>
      <c r="L46" s="16">
        <v>3864</v>
      </c>
      <c r="M46" s="16">
        <v>3998</v>
      </c>
      <c r="N46" s="16">
        <v>4054</v>
      </c>
      <c r="O46" s="16">
        <v>4999</v>
      </c>
      <c r="P46" s="16">
        <v>3912</v>
      </c>
      <c r="Q46" s="16">
        <v>3151</v>
      </c>
      <c r="R46" s="16">
        <v>3057</v>
      </c>
      <c r="S46" s="16">
        <v>4714</v>
      </c>
      <c r="T46" s="16">
        <v>4271</v>
      </c>
      <c r="U46" s="16">
        <v>3704</v>
      </c>
      <c r="V46" s="16">
        <v>3321</v>
      </c>
      <c r="W46" s="16">
        <v>4743</v>
      </c>
      <c r="X46" s="16">
        <v>4299</v>
      </c>
      <c r="Y46" s="16">
        <v>3944</v>
      </c>
      <c r="Z46" s="16">
        <v>3430</v>
      </c>
      <c r="AA46" s="16">
        <v>5917</v>
      </c>
    </row>
    <row r="47" spans="1:27" s="13" customFormat="1" ht="15.95" customHeight="1" x14ac:dyDescent="0.2">
      <c r="A47" s="47" t="s">
        <v>117</v>
      </c>
      <c r="B47" s="16">
        <v>619639</v>
      </c>
      <c r="C47" s="16">
        <v>585219</v>
      </c>
      <c r="D47" s="16">
        <v>743479</v>
      </c>
      <c r="E47" s="16">
        <v>758581</v>
      </c>
      <c r="F47" s="16">
        <v>761467</v>
      </c>
      <c r="H47" s="16">
        <v>559361</v>
      </c>
      <c r="I47" s="16">
        <v>625491</v>
      </c>
      <c r="J47" s="16">
        <v>637801</v>
      </c>
      <c r="K47" s="16">
        <v>619639</v>
      </c>
      <c r="L47" s="16">
        <v>549535</v>
      </c>
      <c r="M47" s="16">
        <v>508536</v>
      </c>
      <c r="N47" s="16">
        <v>529210</v>
      </c>
      <c r="O47" s="16">
        <v>585219</v>
      </c>
      <c r="P47" s="16">
        <v>557304</v>
      </c>
      <c r="Q47" s="16">
        <v>722782</v>
      </c>
      <c r="R47" s="16">
        <v>531182</v>
      </c>
      <c r="S47" s="16">
        <v>743479</v>
      </c>
      <c r="T47" s="16">
        <v>665620</v>
      </c>
      <c r="U47" s="16">
        <v>650024</v>
      </c>
      <c r="V47" s="16">
        <v>641916</v>
      </c>
      <c r="W47" s="16">
        <v>758581</v>
      </c>
      <c r="X47" s="16">
        <v>702645</v>
      </c>
      <c r="Y47" s="16">
        <v>1062999</v>
      </c>
      <c r="Z47" s="16">
        <v>722416</v>
      </c>
      <c r="AA47" s="16">
        <v>761467</v>
      </c>
    </row>
    <row r="48" spans="1:27" s="13" customFormat="1" ht="15.95" customHeight="1" x14ac:dyDescent="0.2">
      <c r="A48" s="47" t="s">
        <v>118</v>
      </c>
      <c r="B48" s="16">
        <v>0</v>
      </c>
      <c r="C48" s="16">
        <v>18998</v>
      </c>
      <c r="D48" s="16">
        <v>0</v>
      </c>
      <c r="E48" s="16">
        <v>0</v>
      </c>
      <c r="F48" s="16">
        <v>0</v>
      </c>
      <c r="H48" s="16"/>
      <c r="I48" s="16">
        <v>0</v>
      </c>
      <c r="J48" s="16">
        <v>0</v>
      </c>
      <c r="K48" s="16">
        <v>0</v>
      </c>
      <c r="L48" s="16">
        <v>0</v>
      </c>
      <c r="M48" s="16">
        <v>0</v>
      </c>
      <c r="N48" s="16">
        <v>0</v>
      </c>
      <c r="O48" s="16">
        <v>18998</v>
      </c>
      <c r="P48" s="16">
        <v>16949</v>
      </c>
      <c r="Q48" s="16">
        <v>13645</v>
      </c>
      <c r="R48" s="16">
        <v>0</v>
      </c>
      <c r="S48" s="16">
        <v>0</v>
      </c>
      <c r="T48" s="16">
        <v>0</v>
      </c>
      <c r="U48" s="16">
        <v>0</v>
      </c>
      <c r="V48" s="16">
        <v>0</v>
      </c>
      <c r="W48" s="16">
        <v>0</v>
      </c>
      <c r="X48" s="16">
        <v>0</v>
      </c>
      <c r="Y48" s="16">
        <v>0</v>
      </c>
      <c r="Z48" s="16"/>
      <c r="AA48" s="16">
        <v>0</v>
      </c>
    </row>
    <row r="49" spans="1:27" s="13" customFormat="1" ht="15.95" customHeight="1" x14ac:dyDescent="0.2">
      <c r="A49" s="47" t="s">
        <v>119</v>
      </c>
      <c r="B49" s="16">
        <v>34813</v>
      </c>
      <c r="C49" s="16">
        <v>55020</v>
      </c>
      <c r="D49" s="16">
        <v>43868</v>
      </c>
      <c r="E49" s="16">
        <v>47959</v>
      </c>
      <c r="F49" s="16">
        <v>53041</v>
      </c>
      <c r="H49" s="16">
        <v>43455</v>
      </c>
      <c r="I49" s="16">
        <v>40873</v>
      </c>
      <c r="J49" s="16">
        <v>45868</v>
      </c>
      <c r="K49" s="16">
        <v>34813</v>
      </c>
      <c r="L49" s="16">
        <v>43990</v>
      </c>
      <c r="M49" s="16">
        <v>49504</v>
      </c>
      <c r="N49" s="16">
        <v>57302</v>
      </c>
      <c r="O49" s="16">
        <v>55020</v>
      </c>
      <c r="P49" s="16">
        <v>46682</v>
      </c>
      <c r="Q49" s="16">
        <v>53993</v>
      </c>
      <c r="R49" s="16">
        <v>46929</v>
      </c>
      <c r="S49" s="16">
        <v>43868</v>
      </c>
      <c r="T49" s="16">
        <v>39176</v>
      </c>
      <c r="U49" s="16">
        <v>39195</v>
      </c>
      <c r="V49" s="16">
        <v>41284</v>
      </c>
      <c r="W49" s="16">
        <v>47959</v>
      </c>
      <c r="X49" s="16">
        <v>44816</v>
      </c>
      <c r="Y49" s="16">
        <v>49849</v>
      </c>
      <c r="Z49" s="16">
        <v>42078</v>
      </c>
      <c r="AA49" s="16">
        <v>53041</v>
      </c>
    </row>
    <row r="50" spans="1:27" s="13" customFormat="1" ht="15.95" customHeight="1" x14ac:dyDescent="0.2">
      <c r="A50" s="47" t="s">
        <v>112</v>
      </c>
      <c r="B50" s="16">
        <v>62330</v>
      </c>
      <c r="C50" s="16">
        <v>81697</v>
      </c>
      <c r="D50" s="16">
        <v>89980</v>
      </c>
      <c r="E50" s="16">
        <v>78864</v>
      </c>
      <c r="F50" s="16">
        <v>121250</v>
      </c>
      <c r="H50" s="16">
        <v>63214</v>
      </c>
      <c r="I50" s="16">
        <v>62374</v>
      </c>
      <c r="J50" s="16">
        <v>71607</v>
      </c>
      <c r="K50" s="16">
        <v>62330</v>
      </c>
      <c r="L50" s="16">
        <v>63009</v>
      </c>
      <c r="M50" s="16">
        <v>95523</v>
      </c>
      <c r="N50" s="16">
        <v>88674</v>
      </c>
      <c r="O50" s="16">
        <v>81697</v>
      </c>
      <c r="P50" s="16">
        <v>84214</v>
      </c>
      <c r="Q50" s="16">
        <v>78685</v>
      </c>
      <c r="R50" s="16">
        <v>78457</v>
      </c>
      <c r="S50" s="16">
        <v>89980</v>
      </c>
      <c r="T50" s="16">
        <v>87869</v>
      </c>
      <c r="U50" s="16">
        <v>86915</v>
      </c>
      <c r="V50" s="16">
        <v>86296</v>
      </c>
      <c r="W50" s="16">
        <v>78864</v>
      </c>
      <c r="X50" s="16">
        <v>73003</v>
      </c>
      <c r="Y50" s="16">
        <v>73544</v>
      </c>
      <c r="Z50" s="16">
        <v>611</v>
      </c>
      <c r="AA50" s="16">
        <v>121250</v>
      </c>
    </row>
    <row r="51" spans="1:27" s="19" customFormat="1" ht="15.95" customHeight="1" thickBot="1" x14ac:dyDescent="0.25">
      <c r="A51" s="25" t="s">
        <v>113</v>
      </c>
      <c r="B51" s="16"/>
      <c r="C51" s="16"/>
      <c r="D51" s="16"/>
      <c r="E51" s="16">
        <v>0</v>
      </c>
      <c r="F51" s="16">
        <v>0</v>
      </c>
      <c r="H51" s="16"/>
      <c r="I51" s="16">
        <v>0</v>
      </c>
      <c r="J51" s="16">
        <v>0</v>
      </c>
      <c r="K51" s="16">
        <v>0</v>
      </c>
      <c r="L51" s="16">
        <v>0</v>
      </c>
      <c r="M51" s="16">
        <v>0</v>
      </c>
      <c r="N51" s="16">
        <v>0</v>
      </c>
      <c r="O51" s="16">
        <v>0</v>
      </c>
      <c r="P51" s="16">
        <v>0</v>
      </c>
      <c r="Q51" s="16">
        <v>0</v>
      </c>
      <c r="R51" s="16">
        <v>0</v>
      </c>
      <c r="S51" s="16">
        <v>0</v>
      </c>
      <c r="T51" s="16">
        <v>0</v>
      </c>
      <c r="U51" s="16">
        <v>0</v>
      </c>
      <c r="V51" s="16">
        <v>0</v>
      </c>
      <c r="W51" s="16">
        <v>0</v>
      </c>
      <c r="X51" s="16">
        <v>0</v>
      </c>
      <c r="Y51" s="16">
        <v>0</v>
      </c>
      <c r="Z51" s="16">
        <v>74193</v>
      </c>
      <c r="AA51" s="16">
        <v>0</v>
      </c>
    </row>
    <row r="52" spans="1:27" s="24" customFormat="1" ht="15.95" customHeight="1" thickBot="1" x14ac:dyDescent="0.25">
      <c r="A52" s="50" t="s">
        <v>120</v>
      </c>
      <c r="B52" s="23">
        <v>748679</v>
      </c>
      <c r="C52" s="23">
        <v>765742</v>
      </c>
      <c r="D52" s="23">
        <v>1042886</v>
      </c>
      <c r="E52" s="23">
        <v>1089584</v>
      </c>
      <c r="F52" s="23">
        <v>1233599</v>
      </c>
      <c r="H52" s="23">
        <v>707708</v>
      </c>
      <c r="I52" s="23">
        <v>1889036</v>
      </c>
      <c r="J52" s="23">
        <v>792146</v>
      </c>
      <c r="K52" s="23">
        <v>748679</v>
      </c>
      <c r="L52" s="23">
        <v>729449</v>
      </c>
      <c r="M52" s="23">
        <v>736704</v>
      </c>
      <c r="N52" s="23">
        <v>762110</v>
      </c>
      <c r="O52" s="23">
        <v>765742</v>
      </c>
      <c r="P52" s="23">
        <v>742462</v>
      </c>
      <c r="Q52" s="23">
        <v>895329</v>
      </c>
      <c r="R52" s="23">
        <v>695329</v>
      </c>
      <c r="S52" s="23">
        <v>1042886</v>
      </c>
      <c r="T52" s="23">
        <v>969409</v>
      </c>
      <c r="U52" s="23">
        <v>940555</v>
      </c>
      <c r="V52" s="23">
        <v>945845</v>
      </c>
      <c r="W52" s="23">
        <v>1089584</v>
      </c>
      <c r="X52" s="23">
        <v>1031694</v>
      </c>
      <c r="Y52" s="23">
        <v>1191034</v>
      </c>
      <c r="Z52" s="23">
        <v>1056340</v>
      </c>
      <c r="AA52" s="23">
        <v>1233599</v>
      </c>
    </row>
    <row r="53" spans="1:27" s="24" customFormat="1" ht="15.95" customHeight="1" thickBot="1" x14ac:dyDescent="0.25">
      <c r="A53" s="50" t="s">
        <v>121</v>
      </c>
      <c r="B53" s="23">
        <v>2220223</v>
      </c>
      <c r="C53" s="23">
        <v>2609747</v>
      </c>
      <c r="D53" s="23">
        <v>2738400</v>
      </c>
      <c r="E53" s="23">
        <v>2458866</v>
      </c>
      <c r="F53" s="23">
        <v>2861188</v>
      </c>
      <c r="H53" s="23">
        <v>2325195</v>
      </c>
      <c r="I53" s="23">
        <v>2149172</v>
      </c>
      <c r="J53" s="23">
        <v>2204020</v>
      </c>
      <c r="K53" s="23">
        <v>2220223</v>
      </c>
      <c r="L53" s="23">
        <v>2146625</v>
      </c>
      <c r="M53" s="23">
        <v>2187527</v>
      </c>
      <c r="N53" s="23">
        <v>2227701</v>
      </c>
      <c r="O53" s="23">
        <v>2609747</v>
      </c>
      <c r="P53" s="23">
        <v>2583716.3045939831</v>
      </c>
      <c r="Q53" s="23">
        <v>2786590.769228071</v>
      </c>
      <c r="R53" s="23">
        <v>2518899.4028817397</v>
      </c>
      <c r="S53" s="23">
        <v>2738400</v>
      </c>
      <c r="T53" s="23">
        <v>2591489</v>
      </c>
      <c r="U53" s="23">
        <v>2551065</v>
      </c>
      <c r="V53" s="23">
        <v>2571045</v>
      </c>
      <c r="W53" s="23">
        <v>2458866</v>
      </c>
      <c r="X53" s="23">
        <v>2408200</v>
      </c>
      <c r="Y53" s="23">
        <v>2801510</v>
      </c>
      <c r="Z53" s="23">
        <v>2670705</v>
      </c>
      <c r="AA53" s="23">
        <v>2861188</v>
      </c>
    </row>
    <row r="54" spans="1:27" s="24" customFormat="1" ht="15.95" customHeight="1" thickBot="1" x14ac:dyDescent="0.25">
      <c r="A54" s="50" t="s">
        <v>122</v>
      </c>
      <c r="B54" s="23">
        <v>3205697</v>
      </c>
      <c r="C54" s="23">
        <v>3951251</v>
      </c>
      <c r="D54" s="23">
        <v>4501892</v>
      </c>
      <c r="E54" s="23">
        <v>4643511</v>
      </c>
      <c r="F54" s="23">
        <v>4831303</v>
      </c>
      <c r="H54" s="23">
        <v>3227492</v>
      </c>
      <c r="I54" s="23">
        <v>3010648</v>
      </c>
      <c r="J54" s="23">
        <v>3090207</v>
      </c>
      <c r="K54" s="23">
        <v>3205697</v>
      </c>
      <c r="L54" s="23">
        <v>3215281</v>
      </c>
      <c r="M54" s="23">
        <v>3322529</v>
      </c>
      <c r="N54" s="23">
        <v>3479630</v>
      </c>
      <c r="O54" s="23">
        <v>3951251</v>
      </c>
      <c r="P54" s="23">
        <v>4029008.3045939831</v>
      </c>
      <c r="Q54" s="23">
        <v>4212796.769228071</v>
      </c>
      <c r="R54" s="23">
        <v>4110996.4028817397</v>
      </c>
      <c r="S54" s="23">
        <v>4501892</v>
      </c>
      <c r="T54" s="23">
        <v>4452611</v>
      </c>
      <c r="U54" s="23">
        <v>4500066</v>
      </c>
      <c r="V54" s="23">
        <v>4604676</v>
      </c>
      <c r="W54" s="23">
        <v>4643511</v>
      </c>
      <c r="X54" s="23">
        <v>4665833</v>
      </c>
      <c r="Y54" s="23">
        <v>4747448</v>
      </c>
      <c r="Z54" s="23">
        <v>4672271</v>
      </c>
      <c r="AA54" s="23">
        <v>4831303</v>
      </c>
    </row>
    <row r="55" spans="1:27" s="4" customFormat="1" ht="12.75" x14ac:dyDescent="0.2">
      <c r="A55" s="39"/>
      <c r="B55" s="87"/>
      <c r="C55" s="87"/>
      <c r="D55" s="87"/>
      <c r="E55" s="87"/>
      <c r="F55" s="87"/>
      <c r="H55" s="87"/>
      <c r="I55" s="87"/>
      <c r="J55" s="87"/>
      <c r="K55" s="87"/>
      <c r="L55" s="87"/>
      <c r="M55" s="87"/>
      <c r="N55" s="87"/>
      <c r="O55" s="87"/>
      <c r="P55" s="87"/>
      <c r="Q55" s="87"/>
      <c r="R55" s="87"/>
      <c r="S55" s="87"/>
      <c r="T55" s="87"/>
      <c r="U55" s="87"/>
      <c r="V55" s="87"/>
      <c r="W55" s="87"/>
    </row>
    <row r="58" spans="1:27" x14ac:dyDescent="0.25">
      <c r="A58" s="94" t="s">
        <v>123</v>
      </c>
    </row>
    <row r="62" spans="1:27" x14ac:dyDescent="0.25">
      <c r="G62" s="38"/>
      <c r="X62" s="38"/>
    </row>
    <row r="63" spans="1:27" x14ac:dyDescent="0.25">
      <c r="G63" s="38"/>
      <c r="X63" s="38"/>
    </row>
    <row r="64" spans="1:27" x14ac:dyDescent="0.25">
      <c r="G64" s="38"/>
      <c r="X64" s="38"/>
    </row>
    <row r="65" spans="7:24" x14ac:dyDescent="0.25">
      <c r="G65" s="38"/>
      <c r="X65" s="38"/>
    </row>
    <row r="66" spans="7:24" x14ac:dyDescent="0.25">
      <c r="G66" s="38"/>
      <c r="X66" s="38"/>
    </row>
    <row r="67" spans="7:24" x14ac:dyDescent="0.25">
      <c r="G67" s="38"/>
      <c r="X67" s="38"/>
    </row>
    <row r="68" spans="7:24" x14ac:dyDescent="0.25">
      <c r="G68" s="38"/>
      <c r="X68" s="38"/>
    </row>
    <row r="69" spans="7:24" x14ac:dyDescent="0.25">
      <c r="G69" s="38"/>
      <c r="X69" s="38"/>
    </row>
    <row r="70" spans="7:24" x14ac:dyDescent="0.25">
      <c r="G70" s="38"/>
      <c r="X70" s="38"/>
    </row>
    <row r="71" spans="7:24" x14ac:dyDescent="0.25">
      <c r="G71" s="38"/>
      <c r="X71" s="38"/>
    </row>
    <row r="72" spans="7:24" x14ac:dyDescent="0.25">
      <c r="G72" s="38"/>
      <c r="X72" s="38"/>
    </row>
    <row r="73" spans="7:24" x14ac:dyDescent="0.25">
      <c r="G73" s="38"/>
      <c r="X73" s="38"/>
    </row>
    <row r="74" spans="7:24" x14ac:dyDescent="0.25">
      <c r="G74" s="38"/>
      <c r="X74" s="38"/>
    </row>
    <row r="75" spans="7:24" x14ac:dyDescent="0.25">
      <c r="G75" s="38"/>
      <c r="X75" s="38"/>
    </row>
    <row r="76" spans="7:24" x14ac:dyDescent="0.25">
      <c r="G76" s="38"/>
      <c r="X76" s="38"/>
    </row>
    <row r="77" spans="7:24" x14ac:dyDescent="0.25">
      <c r="G77" s="38"/>
      <c r="X77" s="38"/>
    </row>
    <row r="78" spans="7:24" x14ac:dyDescent="0.25">
      <c r="G78" s="38"/>
      <c r="X78" s="38"/>
    </row>
    <row r="79" spans="7:24" x14ac:dyDescent="0.25">
      <c r="G79" s="38"/>
      <c r="X79" s="38"/>
    </row>
    <row r="80" spans="7:24" x14ac:dyDescent="0.25">
      <c r="G80" s="38"/>
      <c r="X80" s="38"/>
    </row>
    <row r="81" spans="7:24" x14ac:dyDescent="0.25">
      <c r="G81" s="38"/>
      <c r="X81" s="38"/>
    </row>
    <row r="82" spans="7:24" x14ac:dyDescent="0.25">
      <c r="G82" s="38"/>
      <c r="X82" s="38"/>
    </row>
    <row r="83" spans="7:24" x14ac:dyDescent="0.25">
      <c r="G83" s="38"/>
      <c r="X83" s="38"/>
    </row>
    <row r="84" spans="7:24" x14ac:dyDescent="0.25">
      <c r="G84" s="38"/>
      <c r="X84" s="38"/>
    </row>
    <row r="85" spans="7:24" x14ac:dyDescent="0.25">
      <c r="G85" s="38"/>
      <c r="X85" s="38"/>
    </row>
    <row r="86" spans="7:24" x14ac:dyDescent="0.25">
      <c r="G86" s="38"/>
      <c r="X86" s="38"/>
    </row>
    <row r="87" spans="7:24" x14ac:dyDescent="0.25">
      <c r="G87" s="38"/>
      <c r="X87" s="38"/>
    </row>
    <row r="88" spans="7:24" x14ac:dyDescent="0.25">
      <c r="G88" s="38"/>
      <c r="X88" s="38"/>
    </row>
    <row r="89" spans="7:24" x14ac:dyDescent="0.25">
      <c r="G89" s="38"/>
      <c r="X89" s="38"/>
    </row>
    <row r="90" spans="7:24" x14ac:dyDescent="0.25">
      <c r="G90" s="38"/>
      <c r="X90" s="38"/>
    </row>
    <row r="91" spans="7:24" x14ac:dyDescent="0.25">
      <c r="G91" s="38"/>
      <c r="X91" s="38"/>
    </row>
    <row r="92" spans="7:24" x14ac:dyDescent="0.25">
      <c r="G92" s="38"/>
      <c r="X92" s="38"/>
    </row>
    <row r="93" spans="7:24" x14ac:dyDescent="0.25">
      <c r="G93" s="38"/>
      <c r="X93" s="38"/>
    </row>
    <row r="94" spans="7:24" x14ac:dyDescent="0.25">
      <c r="G94" s="38"/>
      <c r="X94" s="38"/>
    </row>
    <row r="95" spans="7:24" x14ac:dyDescent="0.25">
      <c r="G95" s="38"/>
      <c r="X95" s="38"/>
    </row>
    <row r="96" spans="7:24" x14ac:dyDescent="0.25">
      <c r="G96" s="38"/>
      <c r="X96" s="38"/>
    </row>
    <row r="97" spans="7:24" x14ac:dyDescent="0.25">
      <c r="G97" s="38"/>
      <c r="X97" s="38"/>
    </row>
    <row r="98" spans="7:24" x14ac:dyDescent="0.25">
      <c r="G98" s="38"/>
      <c r="X98" s="38"/>
    </row>
    <row r="99" spans="7:24" x14ac:dyDescent="0.25">
      <c r="G99" s="38"/>
      <c r="X99" s="38"/>
    </row>
    <row r="100" spans="7:24" x14ac:dyDescent="0.25">
      <c r="G100" s="38"/>
      <c r="X100" s="38"/>
    </row>
    <row r="101" spans="7:24" x14ac:dyDescent="0.25">
      <c r="G101" s="38"/>
      <c r="X101" s="38"/>
    </row>
    <row r="102" spans="7:24" x14ac:dyDescent="0.25">
      <c r="G102" s="38"/>
      <c r="X102" s="38"/>
    </row>
    <row r="103" spans="7:24" x14ac:dyDescent="0.25">
      <c r="G103" s="38"/>
      <c r="X103" s="38"/>
    </row>
    <row r="104" spans="7:24" x14ac:dyDescent="0.25">
      <c r="G104" s="38"/>
      <c r="X104" s="38"/>
    </row>
    <row r="105" spans="7:24" x14ac:dyDescent="0.25">
      <c r="G105" s="38"/>
      <c r="X105" s="38"/>
    </row>
    <row r="106" spans="7:24" x14ac:dyDescent="0.25">
      <c r="G106" s="38"/>
      <c r="X106" s="38"/>
    </row>
    <row r="107" spans="7:24" x14ac:dyDescent="0.25">
      <c r="G107" s="38"/>
      <c r="X107" s="38"/>
    </row>
    <row r="108" spans="7:24" x14ac:dyDescent="0.25">
      <c r="G108" s="38"/>
      <c r="X108" s="38"/>
    </row>
    <row r="109" spans="7:24" x14ac:dyDescent="0.25">
      <c r="G109" s="38"/>
      <c r="X109" s="38"/>
    </row>
    <row r="110" spans="7:24" x14ac:dyDescent="0.25">
      <c r="G110" s="38"/>
      <c r="X110" s="38"/>
    </row>
    <row r="111" spans="7:24" x14ac:dyDescent="0.25">
      <c r="G111" s="38"/>
      <c r="X111" s="38"/>
    </row>
    <row r="112" spans="7:24" x14ac:dyDescent="0.25">
      <c r="G112" s="38"/>
      <c r="X112" s="38"/>
    </row>
    <row r="113" spans="7:24" x14ac:dyDescent="0.25">
      <c r="G113" s="38"/>
      <c r="X113" s="38"/>
    </row>
    <row r="114" spans="7:24" x14ac:dyDescent="0.25">
      <c r="G114" s="38"/>
      <c r="X114" s="38"/>
    </row>
    <row r="115" spans="7:24" x14ac:dyDescent="0.25">
      <c r="G115" s="38"/>
      <c r="X115" s="38"/>
    </row>
    <row r="116" spans="7:24" x14ac:dyDescent="0.25">
      <c r="G116" s="38"/>
      <c r="X116" s="38"/>
    </row>
    <row r="117" spans="7:24" x14ac:dyDescent="0.25">
      <c r="G117" s="38"/>
      <c r="X117" s="38"/>
    </row>
    <row r="118" spans="7:24" x14ac:dyDescent="0.25">
      <c r="G118" s="38"/>
      <c r="X118" s="38"/>
    </row>
    <row r="119" spans="7:24" x14ac:dyDescent="0.25">
      <c r="G119" s="38"/>
      <c r="X119" s="38"/>
    </row>
    <row r="120" spans="7:24" x14ac:dyDescent="0.25">
      <c r="G120" s="38"/>
      <c r="X120" s="38"/>
    </row>
    <row r="121" spans="7:24" x14ac:dyDescent="0.25">
      <c r="G121" s="38"/>
      <c r="X121" s="38"/>
    </row>
    <row r="122" spans="7:24" x14ac:dyDescent="0.25">
      <c r="G122" s="38"/>
      <c r="X122" s="38"/>
    </row>
    <row r="123" spans="7:24" x14ac:dyDescent="0.25">
      <c r="G123" s="38"/>
      <c r="X123" s="38"/>
    </row>
    <row r="124" spans="7:24" x14ac:dyDescent="0.25">
      <c r="G124" s="38"/>
      <c r="X124" s="38"/>
    </row>
    <row r="125" spans="7:24" x14ac:dyDescent="0.25">
      <c r="G125" s="38"/>
      <c r="X125" s="38"/>
    </row>
    <row r="126" spans="7:24" x14ac:dyDescent="0.25">
      <c r="G126" s="38"/>
      <c r="X126" s="38"/>
    </row>
    <row r="127" spans="7:24" x14ac:dyDescent="0.25">
      <c r="G127" s="38"/>
      <c r="X127" s="38"/>
    </row>
    <row r="128" spans="7:24" x14ac:dyDescent="0.25">
      <c r="G128" s="38"/>
      <c r="X128" s="38"/>
    </row>
    <row r="129" spans="7:24" x14ac:dyDescent="0.25">
      <c r="G129" s="38"/>
      <c r="X129" s="38"/>
    </row>
    <row r="130" spans="7:24" x14ac:dyDescent="0.25">
      <c r="G130" s="38"/>
      <c r="X130" s="38"/>
    </row>
    <row r="131" spans="7:24" x14ac:dyDescent="0.25">
      <c r="G131" s="38"/>
      <c r="X131" s="38"/>
    </row>
    <row r="132" spans="7:24" x14ac:dyDescent="0.25">
      <c r="G132" s="38"/>
      <c r="X132" s="38"/>
    </row>
    <row r="133" spans="7:24" x14ac:dyDescent="0.25">
      <c r="G133" s="38"/>
      <c r="X133" s="38"/>
    </row>
    <row r="134" spans="7:24" x14ac:dyDescent="0.25">
      <c r="G134" s="38"/>
      <c r="X134" s="38"/>
    </row>
    <row r="135" spans="7:24" x14ac:dyDescent="0.25">
      <c r="G135" s="38"/>
      <c r="X135" s="38"/>
    </row>
    <row r="136" spans="7:24" x14ac:dyDescent="0.25">
      <c r="G136" s="38"/>
      <c r="X136" s="38"/>
    </row>
    <row r="137" spans="7:24" x14ac:dyDescent="0.25">
      <c r="G137" s="38"/>
      <c r="X137" s="38"/>
    </row>
    <row r="138" spans="7:24" x14ac:dyDescent="0.25">
      <c r="G138" s="38"/>
      <c r="X138" s="38"/>
    </row>
    <row r="139" spans="7:24" x14ac:dyDescent="0.25">
      <c r="G139" s="38"/>
      <c r="X139" s="38"/>
    </row>
    <row r="140" spans="7:24" x14ac:dyDescent="0.25">
      <c r="G140" s="38"/>
      <c r="X140" s="38"/>
    </row>
    <row r="141" spans="7:24" x14ac:dyDescent="0.25">
      <c r="G141" s="38"/>
      <c r="X141" s="38"/>
    </row>
    <row r="142" spans="7:24" x14ac:dyDescent="0.25">
      <c r="G142" s="38"/>
      <c r="X142" s="38"/>
    </row>
    <row r="143" spans="7:24" x14ac:dyDescent="0.25">
      <c r="G143" s="38"/>
      <c r="X143" s="38"/>
    </row>
    <row r="144" spans="7:24" x14ac:dyDescent="0.25">
      <c r="G144" s="38"/>
      <c r="X144" s="38"/>
    </row>
    <row r="145" spans="7:24" x14ac:dyDescent="0.25">
      <c r="G145" s="38"/>
      <c r="X145" s="38"/>
    </row>
    <row r="146" spans="7:24" x14ac:dyDescent="0.25">
      <c r="G146" s="38"/>
      <c r="X146" s="38"/>
    </row>
    <row r="147" spans="7:24" x14ac:dyDescent="0.25">
      <c r="G147" s="38"/>
      <c r="X147" s="38"/>
    </row>
    <row r="148" spans="7:24" x14ac:dyDescent="0.25">
      <c r="G148" s="38"/>
      <c r="X148" s="38"/>
    </row>
    <row r="149" spans="7:24" x14ac:dyDescent="0.25">
      <c r="G149" s="38"/>
      <c r="X149" s="38"/>
    </row>
    <row r="150" spans="7:24" x14ac:dyDescent="0.25">
      <c r="G150" s="38"/>
      <c r="X150" s="38"/>
    </row>
    <row r="151" spans="7:24" x14ac:dyDescent="0.25">
      <c r="G151" s="38"/>
      <c r="X151" s="38"/>
    </row>
    <row r="152" spans="7:24" x14ac:dyDescent="0.25">
      <c r="G152" s="38"/>
      <c r="X152" s="38"/>
    </row>
    <row r="153" spans="7:24" x14ac:dyDescent="0.25">
      <c r="G153" s="38"/>
      <c r="X153" s="38"/>
    </row>
    <row r="154" spans="7:24" x14ac:dyDescent="0.25">
      <c r="G154" s="38"/>
      <c r="X154" s="38"/>
    </row>
    <row r="155" spans="7:24" x14ac:dyDescent="0.25">
      <c r="G155" s="38"/>
      <c r="X155" s="38"/>
    </row>
    <row r="156" spans="7:24" x14ac:dyDescent="0.25">
      <c r="G156" s="38"/>
      <c r="X156" s="38"/>
    </row>
    <row r="157" spans="7:24" x14ac:dyDescent="0.25">
      <c r="G157" s="38"/>
      <c r="X157" s="38"/>
    </row>
    <row r="158" spans="7:24" x14ac:dyDescent="0.25">
      <c r="G158" s="38"/>
      <c r="X158" s="38"/>
    </row>
    <row r="159" spans="7:24" x14ac:dyDescent="0.25">
      <c r="G159" s="38"/>
      <c r="X159" s="38"/>
    </row>
    <row r="160" spans="7:24" x14ac:dyDescent="0.25">
      <c r="G160" s="38"/>
      <c r="X160" s="38"/>
    </row>
    <row r="161" spans="7:24" x14ac:dyDescent="0.25">
      <c r="G161" s="38"/>
      <c r="X161" s="38"/>
    </row>
    <row r="162" spans="7:24" x14ac:dyDescent="0.25">
      <c r="G162" s="38"/>
      <c r="X162" s="38"/>
    </row>
    <row r="163" spans="7:24" x14ac:dyDescent="0.25">
      <c r="G163" s="38"/>
      <c r="X163" s="38"/>
    </row>
    <row r="164" spans="7:24" x14ac:dyDescent="0.25">
      <c r="G164" s="38"/>
      <c r="X164" s="38"/>
    </row>
    <row r="165" spans="7:24" x14ac:dyDescent="0.25">
      <c r="G165" s="38"/>
      <c r="X165" s="38"/>
    </row>
    <row r="166" spans="7:24" x14ac:dyDescent="0.25">
      <c r="G166" s="38"/>
      <c r="X166" s="38"/>
    </row>
    <row r="167" spans="7:24" x14ac:dyDescent="0.25">
      <c r="G167" s="38"/>
      <c r="X167" s="38"/>
    </row>
    <row r="168" spans="7:24" x14ac:dyDescent="0.25">
      <c r="G168" s="38"/>
      <c r="X168" s="38"/>
    </row>
    <row r="169" spans="7:24" x14ac:dyDescent="0.25">
      <c r="G169" s="38"/>
      <c r="X169" s="38"/>
    </row>
    <row r="170" spans="7:24" x14ac:dyDescent="0.25">
      <c r="G170" s="38"/>
      <c r="X170" s="38"/>
    </row>
    <row r="171" spans="7:24" x14ac:dyDescent="0.25">
      <c r="G171" s="38"/>
      <c r="X171" s="38"/>
    </row>
    <row r="172" spans="7:24" x14ac:dyDescent="0.25">
      <c r="G172" s="38"/>
      <c r="X172" s="38"/>
    </row>
    <row r="173" spans="7:24" x14ac:dyDescent="0.25">
      <c r="G173" s="38"/>
      <c r="X173" s="38"/>
    </row>
    <row r="174" spans="7:24" x14ac:dyDescent="0.25">
      <c r="G174" s="38"/>
      <c r="X174" s="38"/>
    </row>
    <row r="175" spans="7:24" x14ac:dyDescent="0.25">
      <c r="G175" s="38"/>
      <c r="X175" s="38"/>
    </row>
    <row r="176" spans="7:24" x14ac:dyDescent="0.25">
      <c r="G176" s="38"/>
      <c r="X176" s="38"/>
    </row>
    <row r="177" spans="7:24" x14ac:dyDescent="0.25">
      <c r="G177" s="38"/>
      <c r="X177" s="38"/>
    </row>
    <row r="178" spans="7:24" x14ac:dyDescent="0.25">
      <c r="G178" s="38"/>
      <c r="X178" s="38"/>
    </row>
    <row r="179" spans="7:24" x14ac:dyDescent="0.25">
      <c r="G179" s="38"/>
      <c r="X179" s="38"/>
    </row>
    <row r="180" spans="7:24" x14ac:dyDescent="0.25">
      <c r="G180" s="38"/>
      <c r="X180" s="38"/>
    </row>
    <row r="181" spans="7:24" x14ac:dyDescent="0.25">
      <c r="G181" s="38"/>
      <c r="X181" s="38"/>
    </row>
    <row r="182" spans="7:24" x14ac:dyDescent="0.25">
      <c r="G182" s="38"/>
      <c r="X182" s="38"/>
    </row>
    <row r="183" spans="7:24" x14ac:dyDescent="0.25">
      <c r="G183" s="38"/>
      <c r="X183" s="38"/>
    </row>
    <row r="184" spans="7:24" x14ac:dyDescent="0.25">
      <c r="G184" s="38"/>
      <c r="X184" s="38"/>
    </row>
    <row r="185" spans="7:24" x14ac:dyDescent="0.25">
      <c r="G185" s="38"/>
      <c r="X185" s="38"/>
    </row>
    <row r="186" spans="7:24" x14ac:dyDescent="0.25">
      <c r="G186" s="38"/>
      <c r="X186" s="38"/>
    </row>
    <row r="187" spans="7:24" x14ac:dyDescent="0.25">
      <c r="G187" s="38"/>
      <c r="X187" s="38"/>
    </row>
    <row r="188" spans="7:24" x14ac:dyDescent="0.25">
      <c r="G188" s="38"/>
      <c r="X188" s="38"/>
    </row>
    <row r="189" spans="7:24" x14ac:dyDescent="0.25">
      <c r="G189" s="38"/>
      <c r="X189" s="38"/>
    </row>
    <row r="190" spans="7:24" x14ac:dyDescent="0.25">
      <c r="G190" s="38"/>
      <c r="X190" s="38"/>
    </row>
    <row r="191" spans="7:24" x14ac:dyDescent="0.25">
      <c r="G191" s="38"/>
      <c r="X191" s="38"/>
    </row>
    <row r="192" spans="7:24" x14ac:dyDescent="0.25">
      <c r="G192" s="38"/>
      <c r="X192" s="38"/>
    </row>
    <row r="193" spans="7:24" x14ac:dyDescent="0.25">
      <c r="G193" s="38"/>
      <c r="X193" s="38"/>
    </row>
    <row r="194" spans="7:24" x14ac:dyDescent="0.25">
      <c r="G194" s="38"/>
      <c r="X194" s="38"/>
    </row>
    <row r="195" spans="7:24" x14ac:dyDescent="0.25">
      <c r="G195" s="38"/>
      <c r="X195" s="38"/>
    </row>
    <row r="196" spans="7:24" x14ac:dyDescent="0.25">
      <c r="G196" s="38"/>
      <c r="X196" s="38"/>
    </row>
    <row r="197" spans="7:24" x14ac:dyDescent="0.25">
      <c r="G197" s="38"/>
      <c r="X197" s="38"/>
    </row>
    <row r="198" spans="7:24" x14ac:dyDescent="0.25">
      <c r="G198" s="38"/>
      <c r="X198" s="38"/>
    </row>
    <row r="199" spans="7:24" x14ac:dyDescent="0.25">
      <c r="G199" s="38"/>
      <c r="X199" s="38"/>
    </row>
    <row r="200" spans="7:24" x14ac:dyDescent="0.25">
      <c r="G200" s="38"/>
      <c r="X200" s="38"/>
    </row>
    <row r="201" spans="7:24" x14ac:dyDescent="0.25">
      <c r="G201" s="38"/>
      <c r="X201" s="38"/>
    </row>
    <row r="202" spans="7:24" x14ac:dyDescent="0.25">
      <c r="G202" s="38"/>
      <c r="X202" s="38"/>
    </row>
    <row r="203" spans="7:24" x14ac:dyDescent="0.25">
      <c r="G203" s="38"/>
      <c r="X203" s="38"/>
    </row>
    <row r="204" spans="7:24" x14ac:dyDescent="0.25">
      <c r="G204" s="38"/>
      <c r="X204" s="38"/>
    </row>
    <row r="205" spans="7:24" x14ac:dyDescent="0.25">
      <c r="G205" s="38"/>
      <c r="X205" s="38"/>
    </row>
    <row r="206" spans="7:24" x14ac:dyDescent="0.25">
      <c r="G206" s="38"/>
      <c r="X206" s="38"/>
    </row>
    <row r="207" spans="7:24" x14ac:dyDescent="0.25">
      <c r="G207" s="38"/>
      <c r="X207" s="38"/>
    </row>
    <row r="208" spans="7:24" x14ac:dyDescent="0.25">
      <c r="G208" s="38"/>
      <c r="X208" s="38"/>
    </row>
    <row r="209" spans="7:24" x14ac:dyDescent="0.25">
      <c r="G209" s="38"/>
      <c r="X209" s="38"/>
    </row>
    <row r="210" spans="7:24" x14ac:dyDescent="0.25">
      <c r="G210" s="38"/>
      <c r="X210" s="38"/>
    </row>
    <row r="211" spans="7:24" x14ac:dyDescent="0.25">
      <c r="G211" s="38"/>
      <c r="X211" s="38"/>
    </row>
    <row r="212" spans="7:24" x14ac:dyDescent="0.25">
      <c r="G212" s="38"/>
      <c r="X212" s="38"/>
    </row>
    <row r="213" spans="7:24" x14ac:dyDescent="0.25">
      <c r="G213" s="38"/>
      <c r="X213" s="38"/>
    </row>
    <row r="214" spans="7:24" x14ac:dyDescent="0.25">
      <c r="G214" s="38"/>
      <c r="X214" s="38"/>
    </row>
    <row r="215" spans="7:24" x14ac:dyDescent="0.25">
      <c r="G215" s="38"/>
      <c r="X215" s="38"/>
    </row>
    <row r="216" spans="7:24" x14ac:dyDescent="0.25">
      <c r="G216" s="38"/>
      <c r="X216" s="38"/>
    </row>
    <row r="217" spans="7:24" x14ac:dyDescent="0.25">
      <c r="G217" s="38"/>
      <c r="X217" s="38"/>
    </row>
    <row r="218" spans="7:24" x14ac:dyDescent="0.25">
      <c r="G218" s="38"/>
      <c r="X218" s="38"/>
    </row>
    <row r="219" spans="7:24" x14ac:dyDescent="0.25">
      <c r="G219" s="38"/>
      <c r="X219" s="38"/>
    </row>
    <row r="220" spans="7:24" x14ac:dyDescent="0.25">
      <c r="G220" s="38"/>
      <c r="X220" s="38"/>
    </row>
    <row r="221" spans="7:24" x14ac:dyDescent="0.25">
      <c r="G221" s="38"/>
      <c r="X221" s="38"/>
    </row>
    <row r="222" spans="7:24" x14ac:dyDescent="0.25">
      <c r="G222" s="38"/>
      <c r="X222" s="38"/>
    </row>
    <row r="223" spans="7:24" x14ac:dyDescent="0.25">
      <c r="G223" s="38"/>
      <c r="X223" s="38"/>
    </row>
    <row r="224" spans="7:24" x14ac:dyDescent="0.25">
      <c r="G224" s="38"/>
      <c r="X224" s="38"/>
    </row>
    <row r="225" spans="7:24" x14ac:dyDescent="0.25">
      <c r="G225" s="38"/>
      <c r="X225" s="38"/>
    </row>
    <row r="226" spans="7:24" x14ac:dyDescent="0.25">
      <c r="G226" s="38"/>
      <c r="X226" s="38"/>
    </row>
    <row r="227" spans="7:24" x14ac:dyDescent="0.25">
      <c r="G227" s="38"/>
      <c r="X227" s="38"/>
    </row>
    <row r="228" spans="7:24" x14ac:dyDescent="0.25">
      <c r="G228" s="38"/>
      <c r="X228" s="38"/>
    </row>
    <row r="229" spans="7:24" x14ac:dyDescent="0.25">
      <c r="G229" s="38"/>
      <c r="X229" s="38"/>
    </row>
    <row r="230" spans="7:24" x14ac:dyDescent="0.25">
      <c r="G230" s="38"/>
      <c r="X230" s="38"/>
    </row>
    <row r="231" spans="7:24" x14ac:dyDescent="0.25">
      <c r="G231" s="38"/>
      <c r="X231" s="38"/>
    </row>
    <row r="232" spans="7:24" x14ac:dyDescent="0.25">
      <c r="G232" s="38"/>
      <c r="X232" s="38"/>
    </row>
    <row r="233" spans="7:24" x14ac:dyDescent="0.25">
      <c r="G233" s="38"/>
      <c r="X233" s="38"/>
    </row>
    <row r="234" spans="7:24" x14ac:dyDescent="0.25">
      <c r="G234" s="38"/>
      <c r="X234" s="38"/>
    </row>
    <row r="235" spans="7:24" x14ac:dyDescent="0.25">
      <c r="G235" s="38"/>
      <c r="X235" s="38"/>
    </row>
    <row r="236" spans="7:24" x14ac:dyDescent="0.25">
      <c r="G236" s="38"/>
      <c r="X236" s="38"/>
    </row>
    <row r="237" spans="7:24" x14ac:dyDescent="0.25">
      <c r="G237" s="38"/>
      <c r="X237" s="38"/>
    </row>
    <row r="238" spans="7:24" x14ac:dyDescent="0.25">
      <c r="G238" s="38"/>
      <c r="X238" s="38"/>
    </row>
    <row r="239" spans="7:24" x14ac:dyDescent="0.25">
      <c r="G239" s="38"/>
      <c r="X239" s="38"/>
    </row>
    <row r="240" spans="7:24" x14ac:dyDescent="0.25">
      <c r="G240" s="38"/>
      <c r="X240" s="38"/>
    </row>
    <row r="241" spans="7:24" x14ac:dyDescent="0.25">
      <c r="G241" s="38"/>
      <c r="X241" s="38"/>
    </row>
    <row r="242" spans="7:24" x14ac:dyDescent="0.25">
      <c r="G242" s="38"/>
      <c r="X242" s="38"/>
    </row>
    <row r="243" spans="7:24" x14ac:dyDescent="0.25">
      <c r="G243" s="38"/>
      <c r="X243" s="38"/>
    </row>
    <row r="244" spans="7:24" x14ac:dyDescent="0.25">
      <c r="G244" s="38"/>
      <c r="X244" s="38"/>
    </row>
    <row r="245" spans="7:24" x14ac:dyDescent="0.25">
      <c r="G245" s="38"/>
      <c r="X245" s="38"/>
    </row>
    <row r="246" spans="7:24" x14ac:dyDescent="0.25">
      <c r="G246" s="38"/>
      <c r="X246" s="38"/>
    </row>
    <row r="247" spans="7:24" x14ac:dyDescent="0.25">
      <c r="G247" s="38"/>
      <c r="X247" s="38"/>
    </row>
    <row r="248" spans="7:24" x14ac:dyDescent="0.25">
      <c r="G248" s="38"/>
      <c r="X248" s="38"/>
    </row>
    <row r="249" spans="7:24" x14ac:dyDescent="0.25">
      <c r="G249" s="38"/>
      <c r="X249" s="38"/>
    </row>
    <row r="250" spans="7:24" x14ac:dyDescent="0.25">
      <c r="G250" s="38"/>
      <c r="X250" s="38"/>
    </row>
    <row r="251" spans="7:24" x14ac:dyDescent="0.25">
      <c r="G251" s="38"/>
      <c r="X251" s="38"/>
    </row>
    <row r="252" spans="7:24" x14ac:dyDescent="0.25">
      <c r="G252" s="38"/>
      <c r="X252" s="38"/>
    </row>
    <row r="253" spans="7:24" x14ac:dyDescent="0.25">
      <c r="G253" s="38"/>
      <c r="X253" s="38"/>
    </row>
    <row r="254" spans="7:24" x14ac:dyDescent="0.25">
      <c r="G254" s="38"/>
      <c r="X254" s="38"/>
    </row>
    <row r="255" spans="7:24" x14ac:dyDescent="0.25">
      <c r="G255" s="38"/>
      <c r="X255" s="38"/>
    </row>
    <row r="256" spans="7:24" x14ac:dyDescent="0.25">
      <c r="G256" s="38"/>
      <c r="X256" s="38"/>
    </row>
    <row r="257" spans="7:24" x14ac:dyDescent="0.25">
      <c r="G257" s="38"/>
      <c r="X257" s="38"/>
    </row>
    <row r="258" spans="7:24" x14ac:dyDescent="0.25">
      <c r="G258" s="38"/>
      <c r="X258" s="38"/>
    </row>
    <row r="259" spans="7:24" x14ac:dyDescent="0.25">
      <c r="G259" s="38"/>
      <c r="X259" s="38"/>
    </row>
    <row r="260" spans="7:24" x14ac:dyDescent="0.25">
      <c r="G260" s="38"/>
      <c r="X260" s="38"/>
    </row>
    <row r="261" spans="7:24" x14ac:dyDescent="0.25">
      <c r="G261" s="38"/>
      <c r="X261" s="38"/>
    </row>
    <row r="262" spans="7:24" x14ac:dyDescent="0.25">
      <c r="G262" s="38"/>
      <c r="X262" s="38"/>
    </row>
    <row r="263" spans="7:24" x14ac:dyDescent="0.25">
      <c r="G263" s="38"/>
      <c r="X263" s="38"/>
    </row>
    <row r="264" spans="7:24" x14ac:dyDescent="0.25">
      <c r="G264" s="38"/>
      <c r="X264" s="38"/>
    </row>
    <row r="265" spans="7:24" x14ac:dyDescent="0.25">
      <c r="G265" s="38"/>
      <c r="X265" s="38"/>
    </row>
    <row r="266" spans="7:24" x14ac:dyDescent="0.25">
      <c r="G266" s="38"/>
      <c r="X266" s="38"/>
    </row>
    <row r="267" spans="7:24" x14ac:dyDescent="0.25">
      <c r="G267" s="38"/>
      <c r="X267" s="38"/>
    </row>
    <row r="268" spans="7:24" x14ac:dyDescent="0.25">
      <c r="G268" s="38"/>
      <c r="X268" s="38"/>
    </row>
    <row r="269" spans="7:24" x14ac:dyDescent="0.25">
      <c r="G269" s="38"/>
      <c r="X269" s="38"/>
    </row>
    <row r="270" spans="7:24" x14ac:dyDescent="0.25">
      <c r="G270" s="38"/>
      <c r="X270" s="38"/>
    </row>
    <row r="271" spans="7:24" x14ac:dyDescent="0.25">
      <c r="G271" s="38"/>
      <c r="X271" s="38"/>
    </row>
    <row r="272" spans="7:24" x14ac:dyDescent="0.25">
      <c r="G272" s="38"/>
      <c r="X272" s="38"/>
    </row>
    <row r="273" spans="7:24" x14ac:dyDescent="0.25">
      <c r="G273" s="38"/>
      <c r="X273" s="38"/>
    </row>
    <row r="274" spans="7:24" x14ac:dyDescent="0.25">
      <c r="G274" s="38"/>
      <c r="X274" s="38"/>
    </row>
    <row r="275" spans="7:24" x14ac:dyDescent="0.25">
      <c r="G275" s="38"/>
      <c r="X275" s="38"/>
    </row>
    <row r="276" spans="7:24" x14ac:dyDescent="0.25">
      <c r="G276" s="38"/>
      <c r="X276" s="38"/>
    </row>
    <row r="277" spans="7:24" x14ac:dyDescent="0.25">
      <c r="G277" s="38"/>
      <c r="X277" s="38"/>
    </row>
    <row r="278" spans="7:24" x14ac:dyDescent="0.25">
      <c r="G278" s="38"/>
      <c r="X278" s="38"/>
    </row>
    <row r="279" spans="7:24" x14ac:dyDescent="0.25">
      <c r="G279" s="38"/>
      <c r="X279" s="38"/>
    </row>
    <row r="280" spans="7:24" x14ac:dyDescent="0.25">
      <c r="G280" s="38"/>
      <c r="X280" s="38"/>
    </row>
    <row r="281" spans="7:24" x14ac:dyDescent="0.25">
      <c r="G281" s="38"/>
      <c r="X281" s="38"/>
    </row>
    <row r="282" spans="7:24" x14ac:dyDescent="0.25">
      <c r="G282" s="38"/>
      <c r="X282" s="38"/>
    </row>
    <row r="283" spans="7:24" x14ac:dyDescent="0.25">
      <c r="G283" s="38"/>
      <c r="X283" s="38"/>
    </row>
    <row r="284" spans="7:24" x14ac:dyDescent="0.25">
      <c r="G284" s="38"/>
      <c r="X284" s="38"/>
    </row>
    <row r="285" spans="7:24" x14ac:dyDescent="0.25">
      <c r="G285" s="38"/>
      <c r="X285" s="38"/>
    </row>
    <row r="286" spans="7:24" x14ac:dyDescent="0.25">
      <c r="G286" s="38"/>
      <c r="X286" s="38"/>
    </row>
    <row r="287" spans="7:24" x14ac:dyDescent="0.25">
      <c r="G287" s="38"/>
      <c r="X287" s="38"/>
    </row>
    <row r="288" spans="7:24" x14ac:dyDescent="0.25">
      <c r="G288" s="38"/>
      <c r="X288" s="38"/>
    </row>
    <row r="289" spans="7:24" x14ac:dyDescent="0.25">
      <c r="G289" s="38"/>
      <c r="X289" s="38"/>
    </row>
    <row r="290" spans="7:24" x14ac:dyDescent="0.25">
      <c r="G290" s="38"/>
      <c r="X290" s="38"/>
    </row>
    <row r="291" spans="7:24" x14ac:dyDescent="0.25">
      <c r="G291" s="38"/>
      <c r="X291" s="38"/>
    </row>
    <row r="292" spans="7:24" x14ac:dyDescent="0.25">
      <c r="G292" s="38"/>
      <c r="X292" s="38"/>
    </row>
    <row r="293" spans="7:24" x14ac:dyDescent="0.25">
      <c r="G293" s="38"/>
      <c r="X293" s="38"/>
    </row>
    <row r="294" spans="7:24" x14ac:dyDescent="0.25">
      <c r="G294" s="38"/>
      <c r="X294" s="38"/>
    </row>
    <row r="295" spans="7:24" x14ac:dyDescent="0.25">
      <c r="G295" s="38"/>
      <c r="X295" s="38"/>
    </row>
    <row r="296" spans="7:24" x14ac:dyDescent="0.25">
      <c r="G296" s="38"/>
      <c r="X296" s="38"/>
    </row>
    <row r="297" spans="7:24" x14ac:dyDescent="0.25">
      <c r="G297" s="38"/>
      <c r="X297" s="38"/>
    </row>
    <row r="298" spans="7:24" x14ac:dyDescent="0.25">
      <c r="G298" s="38"/>
      <c r="X298" s="38"/>
    </row>
    <row r="299" spans="7:24" x14ac:dyDescent="0.25">
      <c r="G299" s="38"/>
      <c r="X299" s="38"/>
    </row>
    <row r="300" spans="7:24" x14ac:dyDescent="0.25">
      <c r="G300" s="38"/>
      <c r="X300" s="38"/>
    </row>
    <row r="301" spans="7:24" x14ac:dyDescent="0.25">
      <c r="G301" s="38"/>
      <c r="X301" s="38"/>
    </row>
    <row r="302" spans="7:24" x14ac:dyDescent="0.25">
      <c r="G302" s="38"/>
      <c r="X302" s="38"/>
    </row>
    <row r="303" spans="7:24" x14ac:dyDescent="0.25">
      <c r="G303" s="38"/>
      <c r="X303" s="38"/>
    </row>
    <row r="304" spans="7:24" x14ac:dyDescent="0.25">
      <c r="G304" s="38"/>
      <c r="X304" s="38"/>
    </row>
    <row r="305" spans="7:24" x14ac:dyDescent="0.25">
      <c r="G305" s="38"/>
      <c r="X305" s="38"/>
    </row>
    <row r="306" spans="7:24" x14ac:dyDescent="0.25">
      <c r="G306" s="38"/>
      <c r="X306" s="38"/>
    </row>
    <row r="307" spans="7:24" x14ac:dyDescent="0.25">
      <c r="G307" s="38"/>
      <c r="X307" s="38"/>
    </row>
    <row r="308" spans="7:24" x14ac:dyDescent="0.25">
      <c r="G308" s="38"/>
      <c r="X308" s="38"/>
    </row>
    <row r="309" spans="7:24" x14ac:dyDescent="0.25">
      <c r="G309" s="38"/>
      <c r="X309" s="38"/>
    </row>
    <row r="310" spans="7:24" x14ac:dyDescent="0.25">
      <c r="G310" s="38"/>
      <c r="X310" s="38"/>
    </row>
    <row r="311" spans="7:24" x14ac:dyDescent="0.25">
      <c r="G311" s="38"/>
      <c r="X311" s="38"/>
    </row>
    <row r="312" spans="7:24" x14ac:dyDescent="0.25">
      <c r="G312" s="38"/>
      <c r="X312" s="38"/>
    </row>
    <row r="313" spans="7:24" x14ac:dyDescent="0.25">
      <c r="G313" s="38"/>
      <c r="X313" s="38"/>
    </row>
    <row r="314" spans="7:24" x14ac:dyDescent="0.25">
      <c r="G314" s="38"/>
      <c r="X314" s="38"/>
    </row>
    <row r="315" spans="7:24" x14ac:dyDescent="0.25">
      <c r="G315" s="38"/>
      <c r="X315" s="38"/>
    </row>
    <row r="316" spans="7:24" x14ac:dyDescent="0.25">
      <c r="G316" s="38"/>
      <c r="X316" s="38"/>
    </row>
    <row r="317" spans="7:24" x14ac:dyDescent="0.25">
      <c r="G317" s="38"/>
      <c r="X317" s="38"/>
    </row>
    <row r="318" spans="7:24" x14ac:dyDescent="0.25">
      <c r="G318" s="38"/>
      <c r="X318" s="38"/>
    </row>
    <row r="319" spans="7:24" x14ac:dyDescent="0.25">
      <c r="G319" s="38"/>
      <c r="X319" s="38"/>
    </row>
    <row r="320" spans="7:24" x14ac:dyDescent="0.25">
      <c r="G320" s="38"/>
      <c r="X320" s="38"/>
    </row>
    <row r="321" spans="7:24" x14ac:dyDescent="0.25">
      <c r="G321" s="38"/>
      <c r="X321" s="38"/>
    </row>
    <row r="322" spans="7:24" x14ac:dyDescent="0.25">
      <c r="G322" s="38"/>
      <c r="X322" s="38"/>
    </row>
    <row r="323" spans="7:24" x14ac:dyDescent="0.25">
      <c r="G323" s="38"/>
      <c r="X323" s="38"/>
    </row>
    <row r="324" spans="7:24" x14ac:dyDescent="0.25">
      <c r="G324" s="38"/>
      <c r="X324" s="38"/>
    </row>
    <row r="325" spans="7:24" x14ac:dyDescent="0.25">
      <c r="G325" s="38"/>
      <c r="X325" s="38"/>
    </row>
    <row r="326" spans="7:24" x14ac:dyDescent="0.25">
      <c r="G326" s="38"/>
      <c r="X326" s="38"/>
    </row>
    <row r="327" spans="7:24" x14ac:dyDescent="0.25">
      <c r="G327" s="38"/>
      <c r="X327" s="38"/>
    </row>
    <row r="328" spans="7:24" x14ac:dyDescent="0.25">
      <c r="G328" s="38"/>
      <c r="X328" s="38"/>
    </row>
    <row r="329" spans="7:24" x14ac:dyDescent="0.25">
      <c r="G329" s="38"/>
      <c r="X329" s="38"/>
    </row>
    <row r="330" spans="7:24" x14ac:dyDescent="0.25">
      <c r="G330" s="38"/>
      <c r="X330" s="38"/>
    </row>
    <row r="331" spans="7:24" x14ac:dyDescent="0.25">
      <c r="G331" s="38"/>
      <c r="X331" s="38"/>
    </row>
    <row r="332" spans="7:24" x14ac:dyDescent="0.25">
      <c r="G332" s="38"/>
      <c r="X332" s="38"/>
    </row>
    <row r="333" spans="7:24" x14ac:dyDescent="0.25">
      <c r="G333" s="38"/>
      <c r="X333" s="38"/>
    </row>
    <row r="334" spans="7:24" x14ac:dyDescent="0.25">
      <c r="G334" s="38"/>
      <c r="X334" s="38"/>
    </row>
    <row r="335" spans="7:24" x14ac:dyDescent="0.25">
      <c r="G335" s="38"/>
      <c r="X335" s="38"/>
    </row>
    <row r="336" spans="7:24" x14ac:dyDescent="0.25">
      <c r="G336" s="38"/>
      <c r="X336" s="38"/>
    </row>
    <row r="337" spans="7:24" x14ac:dyDescent="0.25">
      <c r="G337" s="38"/>
      <c r="X337" s="38"/>
    </row>
    <row r="338" spans="7:24" x14ac:dyDescent="0.25">
      <c r="G338" s="38"/>
      <c r="X338" s="38"/>
    </row>
    <row r="339" spans="7:24" x14ac:dyDescent="0.25">
      <c r="G339" s="38"/>
      <c r="X339" s="38"/>
    </row>
    <row r="340" spans="7:24" x14ac:dyDescent="0.25">
      <c r="G340" s="38"/>
      <c r="X340" s="38"/>
    </row>
    <row r="341" spans="7:24" x14ac:dyDescent="0.25">
      <c r="G341" s="38"/>
      <c r="X341" s="38"/>
    </row>
    <row r="342" spans="7:24" x14ac:dyDescent="0.25">
      <c r="G342" s="38"/>
      <c r="X342" s="38"/>
    </row>
    <row r="343" spans="7:24" x14ac:dyDescent="0.25">
      <c r="G343" s="38"/>
      <c r="X343" s="38"/>
    </row>
    <row r="344" spans="7:24" x14ac:dyDescent="0.25">
      <c r="G344" s="38"/>
      <c r="X344" s="38"/>
    </row>
    <row r="345" spans="7:24" x14ac:dyDescent="0.25">
      <c r="G345" s="38"/>
      <c r="X345" s="38"/>
    </row>
    <row r="346" spans="7:24" x14ac:dyDescent="0.25">
      <c r="G346" s="38"/>
      <c r="X346" s="38"/>
    </row>
    <row r="347" spans="7:24" x14ac:dyDescent="0.25">
      <c r="G347" s="38"/>
      <c r="X347" s="38"/>
    </row>
    <row r="348" spans="7:24" x14ac:dyDescent="0.25">
      <c r="G348" s="38"/>
      <c r="X348" s="38"/>
    </row>
    <row r="349" spans="7:24" x14ac:dyDescent="0.25">
      <c r="G349" s="38"/>
      <c r="X349" s="38"/>
    </row>
    <row r="350" spans="7:24" x14ac:dyDescent="0.25">
      <c r="G350" s="38"/>
      <c r="X350" s="38"/>
    </row>
    <row r="351" spans="7:24" x14ac:dyDescent="0.25">
      <c r="G351" s="38"/>
      <c r="X351" s="38"/>
    </row>
    <row r="352" spans="7:24" x14ac:dyDescent="0.25">
      <c r="G352" s="38"/>
      <c r="X352" s="38"/>
    </row>
    <row r="353" spans="7:24" x14ac:dyDescent="0.25">
      <c r="G353" s="38"/>
      <c r="X353" s="38"/>
    </row>
    <row r="354" spans="7:24" x14ac:dyDescent="0.25">
      <c r="G354" s="38"/>
      <c r="X354" s="38"/>
    </row>
    <row r="355" spans="7:24" x14ac:dyDescent="0.25">
      <c r="G355" s="38"/>
      <c r="X355" s="38"/>
    </row>
    <row r="356" spans="7:24" x14ac:dyDescent="0.25">
      <c r="G356" s="38"/>
      <c r="X356" s="38"/>
    </row>
    <row r="357" spans="7:24" x14ac:dyDescent="0.25">
      <c r="G357" s="38"/>
      <c r="X357" s="38"/>
    </row>
    <row r="358" spans="7:24" x14ac:dyDescent="0.25">
      <c r="G358" s="38"/>
      <c r="X358" s="38"/>
    </row>
    <row r="359" spans="7:24" x14ac:dyDescent="0.25">
      <c r="G359" s="38"/>
      <c r="X359" s="38"/>
    </row>
    <row r="360" spans="7:24" x14ac:dyDescent="0.25">
      <c r="G360" s="38"/>
      <c r="X360" s="38"/>
    </row>
    <row r="361" spans="7:24" x14ac:dyDescent="0.25">
      <c r="G361" s="38"/>
      <c r="X361" s="38"/>
    </row>
    <row r="362" spans="7:24" x14ac:dyDescent="0.25">
      <c r="G362" s="38"/>
      <c r="X362" s="38"/>
    </row>
    <row r="363" spans="7:24" x14ac:dyDescent="0.25">
      <c r="G363" s="38"/>
      <c r="X363" s="38"/>
    </row>
    <row r="364" spans="7:24" x14ac:dyDescent="0.25">
      <c r="G364" s="38"/>
      <c r="X364" s="38"/>
    </row>
    <row r="365" spans="7:24" x14ac:dyDescent="0.25">
      <c r="G365" s="38"/>
      <c r="X365" s="38"/>
    </row>
    <row r="366" spans="7:24" x14ac:dyDescent="0.25">
      <c r="G366" s="38"/>
      <c r="X366" s="38"/>
    </row>
    <row r="367" spans="7:24" x14ac:dyDescent="0.25">
      <c r="G367" s="38"/>
      <c r="X367" s="38"/>
    </row>
    <row r="368" spans="7:24" x14ac:dyDescent="0.25">
      <c r="G368" s="38"/>
      <c r="X368" s="38"/>
    </row>
    <row r="369" spans="7:24" x14ac:dyDescent="0.25">
      <c r="G369" s="38"/>
      <c r="X369" s="38"/>
    </row>
    <row r="370" spans="7:24" x14ac:dyDescent="0.25">
      <c r="G370" s="38"/>
      <c r="X370" s="38"/>
    </row>
    <row r="371" spans="7:24" x14ac:dyDescent="0.25">
      <c r="G371" s="38"/>
      <c r="X371" s="38"/>
    </row>
    <row r="372" spans="7:24" x14ac:dyDescent="0.25">
      <c r="G372" s="38"/>
      <c r="X372" s="38"/>
    </row>
    <row r="373" spans="7:24" x14ac:dyDescent="0.25">
      <c r="G373" s="38"/>
      <c r="X373" s="38"/>
    </row>
    <row r="374" spans="7:24" x14ac:dyDescent="0.25">
      <c r="G374" s="38"/>
      <c r="X374" s="38"/>
    </row>
    <row r="375" spans="7:24" x14ac:dyDescent="0.25">
      <c r="G375" s="38"/>
      <c r="X375" s="38"/>
    </row>
    <row r="376" spans="7:24" x14ac:dyDescent="0.25">
      <c r="G376" s="38"/>
      <c r="X376" s="38"/>
    </row>
    <row r="377" spans="7:24" x14ac:dyDescent="0.25">
      <c r="G377" s="38"/>
      <c r="X377" s="38"/>
    </row>
    <row r="378" spans="7:24" x14ac:dyDescent="0.25">
      <c r="G378" s="38"/>
      <c r="X378" s="38"/>
    </row>
    <row r="379" spans="7:24" x14ac:dyDescent="0.25">
      <c r="G379" s="38"/>
      <c r="X379" s="38"/>
    </row>
    <row r="380" spans="7:24" x14ac:dyDescent="0.25">
      <c r="G380" s="38"/>
      <c r="X380" s="38"/>
    </row>
    <row r="381" spans="7:24" x14ac:dyDescent="0.25">
      <c r="G381" s="38"/>
      <c r="X381" s="38"/>
    </row>
    <row r="382" spans="7:24" x14ac:dyDescent="0.25">
      <c r="G382" s="38"/>
      <c r="X382" s="38"/>
    </row>
    <row r="383" spans="7:24" x14ac:dyDescent="0.25">
      <c r="G383" s="38"/>
      <c r="X383" s="38"/>
    </row>
    <row r="384" spans="7:24" x14ac:dyDescent="0.25">
      <c r="G384" s="38"/>
      <c r="X384" s="38"/>
    </row>
    <row r="385" spans="7:24" x14ac:dyDescent="0.25">
      <c r="G385" s="38"/>
      <c r="X385" s="38"/>
    </row>
    <row r="386" spans="7:24" x14ac:dyDescent="0.25">
      <c r="G386" s="38"/>
      <c r="X386" s="38"/>
    </row>
    <row r="387" spans="7:24" x14ac:dyDescent="0.25">
      <c r="G387" s="38"/>
      <c r="X387" s="38"/>
    </row>
    <row r="388" spans="7:24" x14ac:dyDescent="0.25">
      <c r="G388" s="38"/>
      <c r="X388" s="38"/>
    </row>
    <row r="389" spans="7:24" x14ac:dyDescent="0.25">
      <c r="G389" s="38"/>
      <c r="X389" s="38"/>
    </row>
    <row r="390" spans="7:24" x14ac:dyDescent="0.25">
      <c r="G390" s="38"/>
      <c r="X390" s="38"/>
    </row>
    <row r="391" spans="7:24" x14ac:dyDescent="0.25">
      <c r="G391" s="38"/>
      <c r="X391" s="38"/>
    </row>
    <row r="392" spans="7:24" x14ac:dyDescent="0.25">
      <c r="G392" s="38"/>
      <c r="X392" s="38"/>
    </row>
    <row r="393" spans="7:24" x14ac:dyDescent="0.25">
      <c r="G393" s="38"/>
      <c r="X393" s="38"/>
    </row>
    <row r="394" spans="7:24" x14ac:dyDescent="0.25">
      <c r="G394" s="38"/>
      <c r="X394" s="38"/>
    </row>
    <row r="395" spans="7:24" x14ac:dyDescent="0.25">
      <c r="G395" s="38"/>
      <c r="X395" s="38"/>
    </row>
    <row r="396" spans="7:24" x14ac:dyDescent="0.25">
      <c r="G396" s="38"/>
      <c r="X396" s="38"/>
    </row>
    <row r="397" spans="7:24" x14ac:dyDescent="0.25">
      <c r="G397" s="38"/>
      <c r="X397" s="38"/>
    </row>
    <row r="398" spans="7:24" x14ac:dyDescent="0.25">
      <c r="G398" s="38"/>
      <c r="X398" s="38"/>
    </row>
    <row r="399" spans="7:24" x14ac:dyDescent="0.25">
      <c r="G399" s="38"/>
      <c r="X399" s="38"/>
    </row>
    <row r="400" spans="7:24" x14ac:dyDescent="0.25">
      <c r="G400" s="38"/>
      <c r="X400" s="38"/>
    </row>
    <row r="401" spans="7:24" x14ac:dyDescent="0.25">
      <c r="G401" s="38"/>
      <c r="X401" s="38"/>
    </row>
    <row r="402" spans="7:24" x14ac:dyDescent="0.25">
      <c r="G402" s="38"/>
      <c r="X402" s="38"/>
    </row>
    <row r="403" spans="7:24" x14ac:dyDescent="0.25">
      <c r="G403" s="38"/>
      <c r="X403" s="38"/>
    </row>
    <row r="404" spans="7:24" x14ac:dyDescent="0.25">
      <c r="G404" s="38"/>
      <c r="X404" s="38"/>
    </row>
    <row r="405" spans="7:24" x14ac:dyDescent="0.25">
      <c r="G405" s="38"/>
      <c r="X405" s="38"/>
    </row>
    <row r="406" spans="7:24" x14ac:dyDescent="0.25">
      <c r="G406" s="38"/>
      <c r="X406" s="38"/>
    </row>
    <row r="407" spans="7:24" x14ac:dyDescent="0.25">
      <c r="G407" s="38"/>
      <c r="X407" s="38"/>
    </row>
    <row r="408" spans="7:24" x14ac:dyDescent="0.25">
      <c r="G408" s="38"/>
      <c r="X408" s="38"/>
    </row>
    <row r="409" spans="7:24" x14ac:dyDescent="0.25">
      <c r="G409" s="38"/>
      <c r="X409" s="38"/>
    </row>
  </sheetData>
  <pageMargins left="0.7" right="0.7" top="0.75" bottom="0.75" header="0.3" footer="0.3"/>
  <pageSetup paperSize="8"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5BB5C2"/>
    <pageSetUpPr fitToPage="1"/>
  </sheetPr>
  <dimension ref="A1:AA335"/>
  <sheetViews>
    <sheetView zoomScaleNormal="100" workbookViewId="0">
      <pane xSplit="1" ySplit="3" topLeftCell="N4" activePane="bottomRight" state="frozen"/>
      <selection pane="topRight" activeCell="B1" sqref="B1"/>
      <selection pane="bottomLeft" activeCell="A2" sqref="A2"/>
      <selection pane="bottomRight"/>
    </sheetView>
  </sheetViews>
  <sheetFormatPr defaultColWidth="9.140625" defaultRowHeight="15" x14ac:dyDescent="0.25"/>
  <cols>
    <col min="1" max="1" width="75.140625" style="3" customWidth="1"/>
    <col min="2" max="6" width="10.7109375" style="53" customWidth="1"/>
    <col min="7" max="7" width="10.7109375" style="3" customWidth="1"/>
    <col min="8" max="23" width="10.7109375" style="54" customWidth="1"/>
    <col min="24" max="16384" width="9.140625" style="3"/>
  </cols>
  <sheetData>
    <row r="1" spans="1:27" ht="21" x14ac:dyDescent="0.35">
      <c r="A1" s="9" t="s">
        <v>124</v>
      </c>
      <c r="I1" s="88"/>
    </row>
    <row r="2" spans="1:27" x14ac:dyDescent="0.25">
      <c r="H2" s="109" t="s">
        <v>219</v>
      </c>
      <c r="I2" s="109"/>
      <c r="J2" s="109"/>
      <c r="K2" s="109"/>
      <c r="L2" s="109"/>
      <c r="M2" s="109"/>
      <c r="N2" s="109"/>
      <c r="O2" s="109"/>
      <c r="P2" s="109"/>
      <c r="Q2" s="109"/>
      <c r="R2" s="109"/>
      <c r="S2" s="109"/>
      <c r="T2" s="92"/>
      <c r="U2" s="96"/>
      <c r="V2" s="97"/>
      <c r="W2" s="98"/>
      <c r="X2" s="99"/>
      <c r="Y2" s="101"/>
      <c r="Z2" s="102"/>
      <c r="AA2" s="103"/>
    </row>
    <row r="3" spans="1:27" s="4" customFormat="1" ht="15.95" customHeight="1" x14ac:dyDescent="0.2">
      <c r="A3" s="37" t="s">
        <v>47</v>
      </c>
      <c r="B3" s="62" t="s">
        <v>1</v>
      </c>
      <c r="C3" s="62" t="s">
        <v>28</v>
      </c>
      <c r="D3" s="62">
        <v>2016</v>
      </c>
      <c r="E3" s="62">
        <v>2017</v>
      </c>
      <c r="F3" s="62">
        <v>2018</v>
      </c>
      <c r="G3" s="12"/>
      <c r="H3" s="44" t="s">
        <v>4</v>
      </c>
      <c r="I3" s="44" t="s">
        <v>5</v>
      </c>
      <c r="J3" s="44" t="s">
        <v>6</v>
      </c>
      <c r="K3" s="44" t="s">
        <v>7</v>
      </c>
      <c r="L3" s="44" t="s">
        <v>8</v>
      </c>
      <c r="M3" s="44" t="s">
        <v>9</v>
      </c>
      <c r="N3" s="44" t="s">
        <v>10</v>
      </c>
      <c r="O3" s="44" t="s">
        <v>11</v>
      </c>
      <c r="P3" s="44" t="s">
        <v>19</v>
      </c>
      <c r="Q3" s="44" t="s">
        <v>22</v>
      </c>
      <c r="R3" s="44" t="s">
        <v>24</v>
      </c>
      <c r="S3" s="44" t="s">
        <v>26</v>
      </c>
      <c r="T3" s="44" t="s">
        <v>220</v>
      </c>
      <c r="U3" s="44" t="s">
        <v>223</v>
      </c>
      <c r="V3" s="44" t="s">
        <v>225</v>
      </c>
      <c r="W3" s="44" t="s">
        <v>227</v>
      </c>
      <c r="X3" s="44" t="s">
        <v>229</v>
      </c>
      <c r="Y3" s="44" t="s">
        <v>231</v>
      </c>
      <c r="Z3" s="44" t="s">
        <v>233</v>
      </c>
      <c r="AA3" s="44" t="s">
        <v>235</v>
      </c>
    </row>
    <row r="4" spans="1:27" s="6" customFormat="1" ht="15.95" customHeight="1" thickBot="1" x14ac:dyDescent="0.25">
      <c r="A4" s="20" t="s">
        <v>125</v>
      </c>
      <c r="B4" s="63"/>
      <c r="C4" s="63"/>
      <c r="D4" s="63"/>
      <c r="E4" s="63"/>
      <c r="F4" s="63"/>
      <c r="G4" s="19"/>
      <c r="H4" s="63"/>
      <c r="I4" s="63"/>
      <c r="J4" s="63"/>
      <c r="K4" s="63"/>
      <c r="L4" s="63"/>
      <c r="M4" s="63"/>
      <c r="N4" s="63"/>
      <c r="O4" s="63"/>
      <c r="P4" s="63"/>
      <c r="Q4" s="63"/>
      <c r="R4" s="63"/>
      <c r="S4" s="63"/>
      <c r="T4" s="63"/>
      <c r="U4" s="63"/>
      <c r="V4" s="63"/>
      <c r="W4" s="63"/>
      <c r="X4" s="63"/>
      <c r="Y4" s="63"/>
      <c r="Z4" s="63"/>
      <c r="AA4" s="63"/>
    </row>
    <row r="5" spans="1:27" s="4" customFormat="1" ht="15.95" customHeight="1" thickBot="1" x14ac:dyDescent="0.25">
      <c r="A5" s="22" t="s">
        <v>126</v>
      </c>
      <c r="B5" s="23">
        <v>133782</v>
      </c>
      <c r="C5" s="23">
        <v>346005</v>
      </c>
      <c r="D5" s="23">
        <v>594136</v>
      </c>
      <c r="E5" s="23">
        <v>393975</v>
      </c>
      <c r="F5" s="23">
        <v>183491</v>
      </c>
      <c r="G5" s="24"/>
      <c r="H5" s="23">
        <v>13014</v>
      </c>
      <c r="I5" s="23">
        <v>34788</v>
      </c>
      <c r="J5" s="23">
        <v>71798</v>
      </c>
      <c r="K5" s="23">
        <v>133782</v>
      </c>
      <c r="L5" s="23">
        <v>53223</v>
      </c>
      <c r="M5" s="23">
        <v>138783</v>
      </c>
      <c r="N5" s="23">
        <v>258115</v>
      </c>
      <c r="O5" s="23">
        <v>346005</v>
      </c>
      <c r="P5" s="23">
        <v>102238</v>
      </c>
      <c r="Q5" s="23">
        <v>264317</v>
      </c>
      <c r="R5" s="23">
        <v>419887</v>
      </c>
      <c r="S5" s="23">
        <v>594136</v>
      </c>
      <c r="T5" s="23">
        <v>78089</v>
      </c>
      <c r="U5" s="23">
        <v>171154</v>
      </c>
      <c r="V5" s="23">
        <v>256309</v>
      </c>
      <c r="W5" s="23">
        <v>393975</v>
      </c>
      <c r="X5" s="23">
        <v>74050</v>
      </c>
      <c r="Y5" s="23">
        <v>172809</v>
      </c>
      <c r="Z5" s="23">
        <v>199724</v>
      </c>
      <c r="AA5" s="23">
        <v>183491</v>
      </c>
    </row>
    <row r="6" spans="1:27" s="4" customFormat="1" ht="15.95" customHeight="1" x14ac:dyDescent="0.2">
      <c r="A6" s="11" t="s">
        <v>127</v>
      </c>
      <c r="B6" s="21"/>
      <c r="C6" s="21"/>
      <c r="D6" s="21"/>
      <c r="E6" s="21"/>
      <c r="F6" s="21"/>
      <c r="G6" s="13"/>
      <c r="H6" s="21"/>
      <c r="I6" s="21"/>
      <c r="J6" s="21"/>
      <c r="K6" s="21"/>
      <c r="L6" s="21"/>
      <c r="M6" s="21"/>
      <c r="N6" s="21"/>
      <c r="O6" s="21"/>
      <c r="P6" s="21"/>
      <c r="Q6" s="21"/>
      <c r="R6" s="21"/>
      <c r="S6" s="21"/>
      <c r="T6" s="21"/>
      <c r="U6" s="21"/>
      <c r="V6" s="21"/>
      <c r="W6" s="21"/>
      <c r="X6" s="21"/>
      <c r="Y6" s="21"/>
      <c r="Z6" s="21"/>
      <c r="AA6" s="21">
        <v>0</v>
      </c>
    </row>
    <row r="7" spans="1:27" s="4" customFormat="1" ht="15.95" customHeight="1" x14ac:dyDescent="0.2">
      <c r="A7" s="11" t="s">
        <v>128</v>
      </c>
      <c r="B7" s="16">
        <v>204487</v>
      </c>
      <c r="C7" s="16">
        <v>217722</v>
      </c>
      <c r="D7" s="16">
        <v>223474</v>
      </c>
      <c r="E7" s="16">
        <v>244388</v>
      </c>
      <c r="F7" s="16">
        <v>275203</v>
      </c>
      <c r="G7" s="13"/>
      <c r="H7" s="16">
        <v>50139</v>
      </c>
      <c r="I7" s="16">
        <v>100718</v>
      </c>
      <c r="J7" s="16">
        <v>150354</v>
      </c>
      <c r="K7" s="16">
        <v>204487</v>
      </c>
      <c r="L7" s="16">
        <v>55959</v>
      </c>
      <c r="M7" s="16">
        <v>110457</v>
      </c>
      <c r="N7" s="16">
        <v>162216</v>
      </c>
      <c r="O7" s="16">
        <v>217722</v>
      </c>
      <c r="P7" s="16">
        <v>53128</v>
      </c>
      <c r="Q7" s="16">
        <v>109344</v>
      </c>
      <c r="R7" s="16">
        <v>163927</v>
      </c>
      <c r="S7" s="16">
        <v>223474</v>
      </c>
      <c r="T7" s="16">
        <v>59565</v>
      </c>
      <c r="U7" s="16">
        <v>119154</v>
      </c>
      <c r="V7" s="16">
        <v>181777</v>
      </c>
      <c r="W7" s="16">
        <v>244388</v>
      </c>
      <c r="X7" s="16">
        <v>63336</v>
      </c>
      <c r="Y7" s="16">
        <v>127368</v>
      </c>
      <c r="Z7" s="16">
        <v>198002</v>
      </c>
      <c r="AA7" s="16">
        <v>275203</v>
      </c>
    </row>
    <row r="8" spans="1:27" s="4" customFormat="1" ht="15.95" customHeight="1" x14ac:dyDescent="0.2">
      <c r="A8" s="11" t="s">
        <v>129</v>
      </c>
      <c r="B8" s="16">
        <v>4079</v>
      </c>
      <c r="C8" s="16">
        <v>2294</v>
      </c>
      <c r="D8" s="16">
        <v>1540</v>
      </c>
      <c r="E8" s="16">
        <v>1166</v>
      </c>
      <c r="F8" s="16">
        <v>4137</v>
      </c>
      <c r="G8" s="13"/>
      <c r="H8" s="16">
        <v>6223</v>
      </c>
      <c r="I8" s="16">
        <v>41159</v>
      </c>
      <c r="J8" s="16">
        <v>43451</v>
      </c>
      <c r="K8" s="16">
        <v>4079</v>
      </c>
      <c r="L8" s="16">
        <v>6040</v>
      </c>
      <c r="M8" s="16">
        <v>-30</v>
      </c>
      <c r="N8" s="16">
        <v>-27</v>
      </c>
      <c r="O8" s="16">
        <v>2294</v>
      </c>
      <c r="P8" s="16">
        <v>-3</v>
      </c>
      <c r="Q8" s="16">
        <v>-16</v>
      </c>
      <c r="R8" s="16">
        <v>-132</v>
      </c>
      <c r="S8" s="16">
        <v>1540</v>
      </c>
      <c r="T8" s="16">
        <v>1069</v>
      </c>
      <c r="U8" s="16">
        <v>1835</v>
      </c>
      <c r="V8" s="16">
        <v>639</v>
      </c>
      <c r="W8" s="16">
        <v>1166</v>
      </c>
      <c r="X8" s="16">
        <v>-133</v>
      </c>
      <c r="Y8" s="16">
        <v>1789</v>
      </c>
      <c r="Z8" s="16">
        <v>2973</v>
      </c>
      <c r="AA8" s="16">
        <v>4137</v>
      </c>
    </row>
    <row r="9" spans="1:27" s="4" customFormat="1" ht="15.95" customHeight="1" x14ac:dyDescent="0.2">
      <c r="A9" s="11" t="s">
        <v>130</v>
      </c>
      <c r="B9" s="16">
        <v>5998</v>
      </c>
      <c r="C9" s="16">
        <v>63838</v>
      </c>
      <c r="D9" s="16">
        <v>-3130</v>
      </c>
      <c r="E9" s="16">
        <v>16687</v>
      </c>
      <c r="F9" s="16">
        <v>2012</v>
      </c>
      <c r="G9" s="13"/>
      <c r="H9" s="16">
        <v>2323</v>
      </c>
      <c r="I9" s="16">
        <v>5377</v>
      </c>
      <c r="J9" s="16">
        <v>1834</v>
      </c>
      <c r="K9" s="16">
        <v>5998</v>
      </c>
      <c r="L9" s="16">
        <v>21097</v>
      </c>
      <c r="M9" s="16">
        <v>8775</v>
      </c>
      <c r="N9" s="16">
        <v>11981</v>
      </c>
      <c r="O9" s="16">
        <v>63838</v>
      </c>
      <c r="P9" s="16">
        <v>-187</v>
      </c>
      <c r="Q9" s="16">
        <v>-7258</v>
      </c>
      <c r="R9" s="16">
        <v>-1680</v>
      </c>
      <c r="S9" s="16">
        <v>-3130</v>
      </c>
      <c r="T9" s="16">
        <v>9779</v>
      </c>
      <c r="U9" s="16">
        <v>9962</v>
      </c>
      <c r="V9" s="16">
        <v>5731</v>
      </c>
      <c r="W9" s="16">
        <v>16687</v>
      </c>
      <c r="X9" s="16">
        <v>-513</v>
      </c>
      <c r="Y9" s="16">
        <v>-3932</v>
      </c>
      <c r="Z9" s="16">
        <v>-519</v>
      </c>
      <c r="AA9" s="16">
        <v>2012</v>
      </c>
    </row>
    <row r="10" spans="1:27" s="4" customFormat="1" ht="15.95" customHeight="1" x14ac:dyDescent="0.2">
      <c r="A10" s="11" t="s">
        <v>131</v>
      </c>
      <c r="B10" s="16">
        <v>6454</v>
      </c>
      <c r="C10" s="16">
        <v>6347</v>
      </c>
      <c r="D10" s="16">
        <v>-14347</v>
      </c>
      <c r="E10" s="16">
        <v>-12884</v>
      </c>
      <c r="F10" s="16">
        <v>1165</v>
      </c>
      <c r="G10" s="13"/>
      <c r="H10" s="16">
        <v>0</v>
      </c>
      <c r="I10" s="16">
        <v>0</v>
      </c>
      <c r="J10" s="16">
        <v>5765</v>
      </c>
      <c r="K10" s="16">
        <v>6454</v>
      </c>
      <c r="L10" s="16">
        <v>6162</v>
      </c>
      <c r="M10" s="16">
        <v>6347</v>
      </c>
      <c r="N10" s="16">
        <v>6362</v>
      </c>
      <c r="O10" s="16">
        <v>6347</v>
      </c>
      <c r="P10" s="16">
        <v>0</v>
      </c>
      <c r="Q10" s="16">
        <v>-14984</v>
      </c>
      <c r="R10" s="16">
        <v>-15094</v>
      </c>
      <c r="S10" s="16">
        <v>-14347</v>
      </c>
      <c r="T10" s="16">
        <v>-843</v>
      </c>
      <c r="U10" s="16">
        <v>-843</v>
      </c>
      <c r="V10" s="16">
        <v>-843</v>
      </c>
      <c r="W10" s="16">
        <v>-12884</v>
      </c>
      <c r="X10" s="16">
        <v>0</v>
      </c>
      <c r="Y10" s="16">
        <v>0</v>
      </c>
      <c r="Z10" s="16">
        <v>0</v>
      </c>
      <c r="AA10" s="16">
        <v>1165</v>
      </c>
    </row>
    <row r="11" spans="1:27" s="4" customFormat="1" ht="15.95" customHeight="1" x14ac:dyDescent="0.2">
      <c r="A11" s="11" t="s">
        <v>132</v>
      </c>
      <c r="B11" s="16">
        <v>-7864</v>
      </c>
      <c r="C11" s="16">
        <v>1735</v>
      </c>
      <c r="D11" s="16">
        <v>2255</v>
      </c>
      <c r="E11" s="16">
        <v>-47</v>
      </c>
      <c r="F11" s="16">
        <v>-17309</v>
      </c>
      <c r="G11" s="13"/>
      <c r="H11" s="16">
        <v>-7827</v>
      </c>
      <c r="I11" s="16">
        <v>-7827</v>
      </c>
      <c r="J11" s="16">
        <v>-7859</v>
      </c>
      <c r="K11" s="16">
        <v>-7864</v>
      </c>
      <c r="L11" s="16">
        <v>15806</v>
      </c>
      <c r="M11" s="16">
        <v>2845</v>
      </c>
      <c r="N11" s="16">
        <v>2581</v>
      </c>
      <c r="O11" s="16">
        <v>1735</v>
      </c>
      <c r="P11" s="16">
        <v>-136</v>
      </c>
      <c r="Q11" s="16">
        <v>-32</v>
      </c>
      <c r="R11" s="16">
        <v>74</v>
      </c>
      <c r="S11" s="16">
        <v>2255</v>
      </c>
      <c r="T11" s="16">
        <v>-206</v>
      </c>
      <c r="U11" s="16">
        <v>-148</v>
      </c>
      <c r="V11" s="16">
        <v>4482</v>
      </c>
      <c r="W11" s="16">
        <v>-47</v>
      </c>
      <c r="X11" s="16">
        <v>163</v>
      </c>
      <c r="Y11" s="16">
        <v>-14281</v>
      </c>
      <c r="Z11" s="16">
        <v>-14281</v>
      </c>
      <c r="AA11" s="16">
        <v>-17309</v>
      </c>
    </row>
    <row r="12" spans="1:27" s="4" customFormat="1" ht="15.95" customHeight="1" x14ac:dyDescent="0.2">
      <c r="A12" s="11" t="s">
        <v>133</v>
      </c>
      <c r="B12" s="16">
        <v>547</v>
      </c>
      <c r="C12" s="16">
        <v>-3399</v>
      </c>
      <c r="D12" s="16">
        <v>-2615</v>
      </c>
      <c r="E12" s="16">
        <v>-813</v>
      </c>
      <c r="F12" s="16">
        <v>-3169</v>
      </c>
      <c r="G12" s="13"/>
      <c r="H12" s="16">
        <v>-130</v>
      </c>
      <c r="I12" s="16">
        <v>-249</v>
      </c>
      <c r="J12" s="16">
        <v>1002</v>
      </c>
      <c r="K12" s="16">
        <v>547</v>
      </c>
      <c r="L12" s="16">
        <v>-8195</v>
      </c>
      <c r="M12" s="16">
        <v>-477</v>
      </c>
      <c r="N12" s="16">
        <v>-1030</v>
      </c>
      <c r="O12" s="16">
        <v>-3399</v>
      </c>
      <c r="P12" s="16">
        <v>-77</v>
      </c>
      <c r="Q12" s="16">
        <v>-1584</v>
      </c>
      <c r="R12" s="16">
        <v>-1651</v>
      </c>
      <c r="S12" s="16">
        <v>-2615</v>
      </c>
      <c r="T12" s="16">
        <v>-121</v>
      </c>
      <c r="U12" s="16">
        <v>-490</v>
      </c>
      <c r="V12" s="16">
        <v>-5159</v>
      </c>
      <c r="W12" s="16">
        <v>-813</v>
      </c>
      <c r="X12" s="16">
        <v>-80</v>
      </c>
      <c r="Y12" s="16">
        <v>-91</v>
      </c>
      <c r="Z12" s="16">
        <v>-165</v>
      </c>
      <c r="AA12" s="16">
        <v>-3169</v>
      </c>
    </row>
    <row r="13" spans="1:27" s="4" customFormat="1" ht="15.95" customHeight="1" x14ac:dyDescent="0.2">
      <c r="A13" s="11" t="s">
        <v>134</v>
      </c>
      <c r="B13" s="16">
        <v>125511</v>
      </c>
      <c r="C13" s="16">
        <v>127598</v>
      </c>
      <c r="D13" s="16">
        <v>27703</v>
      </c>
      <c r="E13" s="16">
        <v>32429</v>
      </c>
      <c r="F13" s="16">
        <v>39181</v>
      </c>
      <c r="G13" s="13"/>
      <c r="H13" s="16">
        <v>31933</v>
      </c>
      <c r="I13" s="16">
        <v>67820</v>
      </c>
      <c r="J13" s="16">
        <v>94469</v>
      </c>
      <c r="K13" s="16">
        <v>125511</v>
      </c>
      <c r="L13" s="16">
        <v>24283</v>
      </c>
      <c r="M13" s="16">
        <v>50539</v>
      </c>
      <c r="N13" s="16">
        <v>71257</v>
      </c>
      <c r="O13" s="16">
        <v>127598</v>
      </c>
      <c r="P13" s="16">
        <v>7022</v>
      </c>
      <c r="Q13" s="16">
        <v>11059</v>
      </c>
      <c r="R13" s="16">
        <v>16184</v>
      </c>
      <c r="S13" s="16">
        <v>27703</v>
      </c>
      <c r="T13" s="16">
        <v>9432</v>
      </c>
      <c r="U13" s="16">
        <v>10810</v>
      </c>
      <c r="V13" s="16">
        <v>20910</v>
      </c>
      <c r="W13" s="16">
        <v>32429</v>
      </c>
      <c r="X13" s="16">
        <v>6336</v>
      </c>
      <c r="Y13" s="16">
        <v>12243</v>
      </c>
      <c r="Z13" s="16">
        <v>37808</v>
      </c>
      <c r="AA13" s="16">
        <v>39181</v>
      </c>
    </row>
    <row r="14" spans="1:27" s="4" customFormat="1" ht="15.95" customHeight="1" x14ac:dyDescent="0.2">
      <c r="A14" s="11" t="s">
        <v>135</v>
      </c>
      <c r="B14" s="16">
        <v>-13377</v>
      </c>
      <c r="C14" s="16">
        <v>-68623</v>
      </c>
      <c r="D14" s="16">
        <v>30814</v>
      </c>
      <c r="E14" s="16">
        <v>121770</v>
      </c>
      <c r="F14" s="16">
        <v>127647</v>
      </c>
      <c r="G14" s="13"/>
      <c r="H14" s="16">
        <v>21014</v>
      </c>
      <c r="I14" s="16">
        <v>23178</v>
      </c>
      <c r="J14" s="16">
        <v>35554</v>
      </c>
      <c r="K14" s="16">
        <v>-13377</v>
      </c>
      <c r="L14" s="16">
        <v>16582</v>
      </c>
      <c r="M14" s="16">
        <v>39963</v>
      </c>
      <c r="N14" s="16">
        <v>32748</v>
      </c>
      <c r="O14" s="16">
        <v>-68623</v>
      </c>
      <c r="P14" s="16">
        <v>29904</v>
      </c>
      <c r="Q14" s="16">
        <v>70039</v>
      </c>
      <c r="R14" s="16">
        <v>48622</v>
      </c>
      <c r="S14" s="16">
        <v>30814</v>
      </c>
      <c r="T14" s="16">
        <v>17608</v>
      </c>
      <c r="U14" s="16">
        <v>46857</v>
      </c>
      <c r="V14" s="16">
        <v>76359</v>
      </c>
      <c r="W14" s="16">
        <v>121770</v>
      </c>
      <c r="X14" s="16">
        <v>21739</v>
      </c>
      <c r="Y14" s="16">
        <v>50272</v>
      </c>
      <c r="Z14" s="16">
        <v>63012</v>
      </c>
      <c r="AA14" s="16">
        <v>127647</v>
      </c>
    </row>
    <row r="15" spans="1:27" s="4" customFormat="1" ht="15.95" customHeight="1" x14ac:dyDescent="0.2">
      <c r="A15" s="11" t="s">
        <v>136</v>
      </c>
      <c r="B15" s="16">
        <v>-2752</v>
      </c>
      <c r="C15" s="16">
        <v>-7641</v>
      </c>
      <c r="D15" s="16">
        <v>-3741</v>
      </c>
      <c r="E15" s="16">
        <v>-6902</v>
      </c>
      <c r="F15" s="16">
        <v>1963</v>
      </c>
      <c r="G15" s="13"/>
      <c r="H15" s="16">
        <v>-3527</v>
      </c>
      <c r="I15" s="16">
        <v>-4717</v>
      </c>
      <c r="J15" s="16">
        <v>-5978</v>
      </c>
      <c r="K15" s="16">
        <v>-2752</v>
      </c>
      <c r="L15" s="16">
        <v>-3103</v>
      </c>
      <c r="M15" s="16">
        <v>-3163</v>
      </c>
      <c r="N15" s="16">
        <v>-4524</v>
      </c>
      <c r="O15" s="16">
        <v>-7641</v>
      </c>
      <c r="P15" s="16">
        <v>-1268</v>
      </c>
      <c r="Q15" s="16">
        <v>-2598</v>
      </c>
      <c r="R15" s="16">
        <v>-3063</v>
      </c>
      <c r="S15" s="16">
        <v>-3741</v>
      </c>
      <c r="T15" s="16">
        <v>-759</v>
      </c>
      <c r="U15" s="16">
        <v>-1448</v>
      </c>
      <c r="V15" s="16">
        <v>-2077</v>
      </c>
      <c r="W15" s="16">
        <v>-6902</v>
      </c>
      <c r="X15" s="16">
        <v>-1671</v>
      </c>
      <c r="Y15" s="16">
        <v>-1971</v>
      </c>
      <c r="Z15" s="16">
        <v>-2322</v>
      </c>
      <c r="AA15" s="16">
        <v>1963</v>
      </c>
    </row>
    <row r="16" spans="1:27" s="4" customFormat="1" ht="15.95" customHeight="1" x14ac:dyDescent="0.2">
      <c r="A16" s="11" t="s">
        <v>137</v>
      </c>
      <c r="B16" s="16">
        <v>-251</v>
      </c>
      <c r="C16" s="16">
        <v>-163</v>
      </c>
      <c r="D16" s="16">
        <v>-674</v>
      </c>
      <c r="E16" s="16">
        <v>-225</v>
      </c>
      <c r="F16" s="16">
        <v>-516</v>
      </c>
      <c r="G16" s="13"/>
      <c r="H16" s="16">
        <v>-193</v>
      </c>
      <c r="I16" s="16">
        <v>-401</v>
      </c>
      <c r="J16" s="16">
        <v>-272</v>
      </c>
      <c r="K16" s="16">
        <v>-251</v>
      </c>
      <c r="L16" s="16">
        <v>-104</v>
      </c>
      <c r="M16" s="16">
        <v>-182</v>
      </c>
      <c r="N16" s="16">
        <v>-75</v>
      </c>
      <c r="O16" s="16">
        <v>-163</v>
      </c>
      <c r="P16" s="16">
        <v>-383</v>
      </c>
      <c r="Q16" s="16">
        <v>-469</v>
      </c>
      <c r="R16" s="16">
        <v>-428</v>
      </c>
      <c r="S16" s="16">
        <v>-674</v>
      </c>
      <c r="T16" s="16">
        <v>51</v>
      </c>
      <c r="U16" s="16">
        <v>-174</v>
      </c>
      <c r="V16" s="16">
        <v>-162</v>
      </c>
      <c r="W16" s="16">
        <v>-225</v>
      </c>
      <c r="X16" s="16">
        <v>4</v>
      </c>
      <c r="Y16" s="16">
        <v>-13</v>
      </c>
      <c r="Z16" s="16">
        <v>-191</v>
      </c>
      <c r="AA16" s="16">
        <v>-516</v>
      </c>
    </row>
    <row r="17" spans="1:27" s="4" customFormat="1" ht="15.95" customHeight="1" x14ac:dyDescent="0.2">
      <c r="A17" s="11" t="s">
        <v>138</v>
      </c>
      <c r="B17" s="16">
        <v>5401</v>
      </c>
      <c r="C17" s="16">
        <v>22156</v>
      </c>
      <c r="D17" s="16">
        <v>2023</v>
      </c>
      <c r="E17" s="16">
        <v>2614</v>
      </c>
      <c r="F17" s="16">
        <v>-1702</v>
      </c>
      <c r="G17" s="13"/>
      <c r="H17" s="16">
        <v>1231</v>
      </c>
      <c r="I17" s="16">
        <v>2856</v>
      </c>
      <c r="J17" s="16">
        <v>4082</v>
      </c>
      <c r="K17" s="16">
        <v>5401</v>
      </c>
      <c r="L17" s="16">
        <v>1295</v>
      </c>
      <c r="M17" s="16">
        <v>4418</v>
      </c>
      <c r="N17" s="16">
        <v>5814</v>
      </c>
      <c r="O17" s="16">
        <v>22156</v>
      </c>
      <c r="P17" s="16">
        <v>567</v>
      </c>
      <c r="Q17" s="16">
        <v>876</v>
      </c>
      <c r="R17" s="16">
        <v>1495</v>
      </c>
      <c r="S17" s="16">
        <v>2023</v>
      </c>
      <c r="T17" s="16">
        <v>694</v>
      </c>
      <c r="U17" s="16">
        <v>1334</v>
      </c>
      <c r="V17" s="16">
        <v>1958</v>
      </c>
      <c r="W17" s="16">
        <v>2614</v>
      </c>
      <c r="X17" s="16">
        <v>479</v>
      </c>
      <c r="Y17" s="16">
        <v>-3032</v>
      </c>
      <c r="Z17" s="16">
        <v>-2538</v>
      </c>
      <c r="AA17" s="16">
        <v>-1702</v>
      </c>
    </row>
    <row r="18" spans="1:27" s="4" customFormat="1" ht="15.95" customHeight="1" x14ac:dyDescent="0.2">
      <c r="A18" s="89" t="s">
        <v>65</v>
      </c>
      <c r="B18" s="16">
        <v>32571</v>
      </c>
      <c r="C18" s="16">
        <v>0</v>
      </c>
      <c r="D18" s="16">
        <v>0</v>
      </c>
      <c r="E18" s="16">
        <v>0</v>
      </c>
      <c r="F18" s="16">
        <v>0</v>
      </c>
      <c r="G18" s="13"/>
      <c r="H18" s="21">
        <v>-7428</v>
      </c>
      <c r="I18" s="21">
        <v>-8242</v>
      </c>
      <c r="J18" s="21">
        <v>-17154</v>
      </c>
      <c r="K18" s="21">
        <v>32571</v>
      </c>
      <c r="L18" s="21">
        <v>0</v>
      </c>
      <c r="M18" s="21">
        <v>0</v>
      </c>
      <c r="N18" s="21">
        <v>0</v>
      </c>
      <c r="O18" s="21">
        <v>0</v>
      </c>
      <c r="P18" s="21">
        <v>0</v>
      </c>
      <c r="Q18" s="21">
        <v>0</v>
      </c>
      <c r="R18" s="21">
        <v>0</v>
      </c>
      <c r="S18" s="16">
        <v>0</v>
      </c>
      <c r="T18" s="16">
        <v>0</v>
      </c>
      <c r="U18" s="16"/>
      <c r="V18" s="16">
        <v>0</v>
      </c>
      <c r="W18" s="16">
        <v>0</v>
      </c>
      <c r="X18" s="16">
        <v>0</v>
      </c>
      <c r="Y18" s="16"/>
      <c r="Z18" s="16">
        <v>0</v>
      </c>
      <c r="AA18" s="16">
        <v>0</v>
      </c>
    </row>
    <row r="19" spans="1:27" s="4" customFormat="1" ht="15.95" customHeight="1" x14ac:dyDescent="0.2">
      <c r="A19" s="11" t="s">
        <v>139</v>
      </c>
      <c r="B19" s="16">
        <v>0</v>
      </c>
      <c r="C19" s="16">
        <v>0</v>
      </c>
      <c r="D19" s="16">
        <v>-2087</v>
      </c>
      <c r="E19" s="16">
        <v>2248</v>
      </c>
      <c r="F19" s="16">
        <v>15267</v>
      </c>
      <c r="G19" s="13"/>
      <c r="H19" s="21">
        <v>0</v>
      </c>
      <c r="I19" s="21">
        <v>0</v>
      </c>
      <c r="J19" s="21">
        <v>0</v>
      </c>
      <c r="K19" s="21">
        <v>0</v>
      </c>
      <c r="L19" s="21">
        <v>0</v>
      </c>
      <c r="M19" s="21">
        <v>0</v>
      </c>
      <c r="N19" s="21">
        <v>0</v>
      </c>
      <c r="O19" s="21">
        <v>0</v>
      </c>
      <c r="P19" s="21">
        <v>0</v>
      </c>
      <c r="Q19" s="21">
        <v>0</v>
      </c>
      <c r="R19" s="21">
        <v>0</v>
      </c>
      <c r="S19" s="16">
        <v>-2087</v>
      </c>
      <c r="T19" s="16">
        <v>-1876</v>
      </c>
      <c r="U19" s="16">
        <v>-763</v>
      </c>
      <c r="V19" s="16">
        <v>13018</v>
      </c>
      <c r="W19" s="16">
        <v>2248</v>
      </c>
      <c r="X19" s="16">
        <v>16277</v>
      </c>
      <c r="Y19" s="16">
        <v>28048</v>
      </c>
      <c r="Z19" s="16">
        <v>57323</v>
      </c>
      <c r="AA19" s="16">
        <v>15267</v>
      </c>
    </row>
    <row r="20" spans="1:27" s="4" customFormat="1" ht="15.95" customHeight="1" x14ac:dyDescent="0.2">
      <c r="A20" s="11" t="s">
        <v>140</v>
      </c>
      <c r="B20" s="16">
        <v>0</v>
      </c>
      <c r="C20" s="16">
        <v>1862</v>
      </c>
      <c r="D20" s="16">
        <v>-1862</v>
      </c>
      <c r="E20" s="16">
        <v>-1287</v>
      </c>
      <c r="F20" s="16">
        <v>2132</v>
      </c>
      <c r="G20" s="13"/>
      <c r="H20" s="16">
        <v>0</v>
      </c>
      <c r="I20" s="16">
        <v>0</v>
      </c>
      <c r="J20" s="16">
        <v>0</v>
      </c>
      <c r="K20" s="16">
        <v>0</v>
      </c>
      <c r="L20" s="16">
        <v>0</v>
      </c>
      <c r="M20" s="16">
        <v>0</v>
      </c>
      <c r="N20" s="16">
        <v>0</v>
      </c>
      <c r="O20" s="16">
        <v>1862</v>
      </c>
      <c r="P20" s="16">
        <v>1625</v>
      </c>
      <c r="Q20" s="16">
        <v>-1273</v>
      </c>
      <c r="R20" s="16">
        <v>-833</v>
      </c>
      <c r="S20" s="16">
        <v>-1862</v>
      </c>
      <c r="T20" s="16">
        <v>-2241</v>
      </c>
      <c r="U20" s="16">
        <v>-1610</v>
      </c>
      <c r="V20" s="16">
        <v>-1619</v>
      </c>
      <c r="W20" s="16">
        <v>-1287</v>
      </c>
      <c r="X20" s="16">
        <v>632</v>
      </c>
      <c r="Y20" s="16">
        <v>577</v>
      </c>
      <c r="Z20" s="16">
        <v>989</v>
      </c>
      <c r="AA20" s="16">
        <v>2132</v>
      </c>
    </row>
    <row r="21" spans="1:27" s="6" customFormat="1" ht="15.95" customHeight="1" thickBot="1" x14ac:dyDescent="0.25">
      <c r="A21" s="25" t="s">
        <v>141</v>
      </c>
      <c r="B21" s="16">
        <v>-11232</v>
      </c>
      <c r="C21" s="16">
        <v>-3596</v>
      </c>
      <c r="D21" s="16">
        <v>-1485</v>
      </c>
      <c r="E21" s="16">
        <v>-6460</v>
      </c>
      <c r="F21" s="16">
        <v>-7027</v>
      </c>
      <c r="G21" s="19"/>
      <c r="H21" s="26">
        <v>-1005</v>
      </c>
      <c r="I21" s="26">
        <v>-2469</v>
      </c>
      <c r="J21" s="26">
        <v>174</v>
      </c>
      <c r="K21" s="26">
        <v>-11232</v>
      </c>
      <c r="L21" s="26">
        <v>-485</v>
      </c>
      <c r="M21" s="26">
        <v>-7558</v>
      </c>
      <c r="N21" s="26">
        <v>-6927</v>
      </c>
      <c r="O21" s="26">
        <v>-3596</v>
      </c>
      <c r="P21" s="26">
        <v>-900</v>
      </c>
      <c r="Q21" s="26">
        <v>-1970</v>
      </c>
      <c r="R21" s="26">
        <v>-6973</v>
      </c>
      <c r="S21" s="16">
        <v>-1485</v>
      </c>
      <c r="T21" s="16">
        <v>-3780</v>
      </c>
      <c r="U21" s="16">
        <v>-4575</v>
      </c>
      <c r="V21" s="16">
        <v>-4791</v>
      </c>
      <c r="W21" s="16">
        <v>-6460</v>
      </c>
      <c r="X21" s="16">
        <v>-2416</v>
      </c>
      <c r="Y21" s="16">
        <v>-1175</v>
      </c>
      <c r="Z21" s="16">
        <v>-4776</v>
      </c>
      <c r="AA21" s="16">
        <v>-7027</v>
      </c>
    </row>
    <row r="22" spans="1:27" s="7" customFormat="1" ht="15.95" customHeight="1" thickBot="1" x14ac:dyDescent="0.25">
      <c r="A22" s="22" t="s">
        <v>142</v>
      </c>
      <c r="B22" s="23">
        <v>483354</v>
      </c>
      <c r="C22" s="23">
        <v>706135</v>
      </c>
      <c r="D22" s="23">
        <v>852004</v>
      </c>
      <c r="E22" s="23">
        <v>786659</v>
      </c>
      <c r="F22" s="23">
        <v>622475</v>
      </c>
      <c r="G22" s="24"/>
      <c r="H22" s="23">
        <v>105767</v>
      </c>
      <c r="I22" s="23">
        <v>251991</v>
      </c>
      <c r="J22" s="23">
        <v>377220</v>
      </c>
      <c r="K22" s="23">
        <v>483354</v>
      </c>
      <c r="L22" s="23">
        <v>188560</v>
      </c>
      <c r="M22" s="23">
        <v>350717</v>
      </c>
      <c r="N22" s="23">
        <v>538491</v>
      </c>
      <c r="O22" s="23">
        <v>706135</v>
      </c>
      <c r="P22" s="23">
        <v>191530</v>
      </c>
      <c r="Q22" s="23">
        <v>425451</v>
      </c>
      <c r="R22" s="23">
        <v>620335</v>
      </c>
      <c r="S22" s="23">
        <v>852004</v>
      </c>
      <c r="T22" s="23">
        <v>166461</v>
      </c>
      <c r="U22" s="23">
        <v>351055</v>
      </c>
      <c r="V22" s="23">
        <v>546532</v>
      </c>
      <c r="W22" s="23">
        <v>786659</v>
      </c>
      <c r="X22" s="23">
        <v>178203</v>
      </c>
      <c r="Y22" s="23">
        <v>368611</v>
      </c>
      <c r="Z22" s="23">
        <v>535039</v>
      </c>
      <c r="AA22" s="23">
        <v>622475</v>
      </c>
    </row>
    <row r="23" spans="1:27" s="4" customFormat="1" ht="15.95" customHeight="1" x14ac:dyDescent="0.2">
      <c r="A23" s="11" t="s">
        <v>143</v>
      </c>
      <c r="B23" s="16">
        <v>177053</v>
      </c>
      <c r="C23" s="16">
        <v>-58880</v>
      </c>
      <c r="D23" s="16">
        <v>-38369</v>
      </c>
      <c r="E23" s="16">
        <v>-45989</v>
      </c>
      <c r="F23" s="16">
        <v>-74056</v>
      </c>
      <c r="G23" s="13"/>
      <c r="H23" s="16">
        <v>-47527</v>
      </c>
      <c r="I23" s="16">
        <v>81745</v>
      </c>
      <c r="J23" s="16">
        <v>24378</v>
      </c>
      <c r="K23" s="16">
        <v>177053</v>
      </c>
      <c r="L23" s="16">
        <v>-39122</v>
      </c>
      <c r="M23" s="16">
        <v>-84607</v>
      </c>
      <c r="N23" s="16">
        <v>-59120</v>
      </c>
      <c r="O23" s="16">
        <v>-58880</v>
      </c>
      <c r="P23" s="16">
        <v>-90973</v>
      </c>
      <c r="Q23" s="16">
        <v>-22836</v>
      </c>
      <c r="R23" s="16">
        <v>-1942</v>
      </c>
      <c r="S23" s="16">
        <v>-38369</v>
      </c>
      <c r="T23" s="16">
        <v>-25221</v>
      </c>
      <c r="U23" s="16">
        <v>18214</v>
      </c>
      <c r="V23" s="16">
        <v>-816</v>
      </c>
      <c r="W23" s="16">
        <v>-45989</v>
      </c>
      <c r="X23" s="16">
        <v>-24944</v>
      </c>
      <c r="Y23" s="16">
        <v>-63796</v>
      </c>
      <c r="Z23" s="16">
        <v>-67895</v>
      </c>
      <c r="AA23" s="16">
        <v>-74056</v>
      </c>
    </row>
    <row r="24" spans="1:27" s="4" customFormat="1" ht="15.95" customHeight="1" x14ac:dyDescent="0.2">
      <c r="A24" s="11" t="s">
        <v>144</v>
      </c>
      <c r="B24" s="16">
        <v>-40562</v>
      </c>
      <c r="C24" s="16">
        <v>-36000</v>
      </c>
      <c r="D24" s="16">
        <v>-3873</v>
      </c>
      <c r="E24" s="16">
        <v>-68065</v>
      </c>
      <c r="F24" s="16">
        <v>-49228</v>
      </c>
      <c r="G24" s="13"/>
      <c r="H24" s="16">
        <v>-1239</v>
      </c>
      <c r="I24" s="16">
        <v>3114</v>
      </c>
      <c r="J24" s="16">
        <v>6865</v>
      </c>
      <c r="K24" s="16">
        <v>-40562</v>
      </c>
      <c r="L24" s="16">
        <v>-5186</v>
      </c>
      <c r="M24" s="16">
        <v>-4786</v>
      </c>
      <c r="N24" s="16">
        <v>-45928</v>
      </c>
      <c r="O24" s="16">
        <v>-36000</v>
      </c>
      <c r="P24" s="16">
        <v>-14102</v>
      </c>
      <c r="Q24" s="16">
        <v>15079</v>
      </c>
      <c r="R24" s="16">
        <v>47166</v>
      </c>
      <c r="S24" s="16">
        <v>-3873</v>
      </c>
      <c r="T24" s="16">
        <v>-36355</v>
      </c>
      <c r="U24" s="16">
        <v>-37406</v>
      </c>
      <c r="V24" s="16">
        <v>-46618</v>
      </c>
      <c r="W24" s="16">
        <v>-68065</v>
      </c>
      <c r="X24" s="16">
        <v>-27209</v>
      </c>
      <c r="Y24" s="16">
        <v>-10324</v>
      </c>
      <c r="Z24" s="16">
        <v>-16327</v>
      </c>
      <c r="AA24" s="16">
        <v>-49228</v>
      </c>
    </row>
    <row r="25" spans="1:27" s="4" customFormat="1" ht="15.95" customHeight="1" x14ac:dyDescent="0.2">
      <c r="A25" s="11" t="s">
        <v>145</v>
      </c>
      <c r="B25" s="16">
        <v>-32159</v>
      </c>
      <c r="C25" s="16">
        <v>-21467</v>
      </c>
      <c r="D25" s="16">
        <v>134471</v>
      </c>
      <c r="E25" s="16">
        <v>66159</v>
      </c>
      <c r="F25" s="16">
        <v>7387</v>
      </c>
      <c r="G25" s="13"/>
      <c r="H25" s="16">
        <v>41770</v>
      </c>
      <c r="I25" s="16">
        <v>-24982</v>
      </c>
      <c r="J25" s="16">
        <v>-41250</v>
      </c>
      <c r="K25" s="16">
        <v>-32159</v>
      </c>
      <c r="L25" s="16">
        <v>-2306</v>
      </c>
      <c r="M25" s="16">
        <v>-40577</v>
      </c>
      <c r="N25" s="16">
        <v>-28044</v>
      </c>
      <c r="O25" s="16">
        <v>-21467</v>
      </c>
      <c r="P25" s="16">
        <v>-9206</v>
      </c>
      <c r="Q25" s="16">
        <v>-9664</v>
      </c>
      <c r="R25" s="16">
        <v>-43803</v>
      </c>
      <c r="S25" s="16">
        <v>134471</v>
      </c>
      <c r="T25" s="16">
        <v>-113420</v>
      </c>
      <c r="U25" s="16">
        <v>-30453</v>
      </c>
      <c r="V25" s="16">
        <v>-61932</v>
      </c>
      <c r="W25" s="16">
        <v>66159</v>
      </c>
      <c r="X25" s="16">
        <v>-112094</v>
      </c>
      <c r="Y25" s="16">
        <v>-47508</v>
      </c>
      <c r="Z25" s="16">
        <v>-63265</v>
      </c>
      <c r="AA25" s="16">
        <v>7387</v>
      </c>
    </row>
    <row r="26" spans="1:27" s="6" customFormat="1" ht="15.95" customHeight="1" thickBot="1" x14ac:dyDescent="0.25">
      <c r="A26" s="25" t="s">
        <v>146</v>
      </c>
      <c r="B26" s="16">
        <v>-8320</v>
      </c>
      <c r="C26" s="16">
        <v>19293</v>
      </c>
      <c r="D26" s="16">
        <v>4965</v>
      </c>
      <c r="E26" s="16">
        <v>-18007</v>
      </c>
      <c r="F26" s="16">
        <v>18832</v>
      </c>
      <c r="G26" s="19"/>
      <c r="H26" s="26">
        <v>-1773</v>
      </c>
      <c r="I26" s="26">
        <v>-2889</v>
      </c>
      <c r="J26" s="26">
        <v>4581</v>
      </c>
      <c r="K26" s="26">
        <v>-8320</v>
      </c>
      <c r="L26" s="26">
        <v>7112</v>
      </c>
      <c r="M26" s="26">
        <v>29618</v>
      </c>
      <c r="N26" s="26">
        <v>26933</v>
      </c>
      <c r="O26" s="26">
        <v>19293</v>
      </c>
      <c r="P26" s="26">
        <v>2094</v>
      </c>
      <c r="Q26" s="26">
        <v>-4559</v>
      </c>
      <c r="R26" s="26">
        <v>-7746</v>
      </c>
      <c r="S26" s="16">
        <v>4965</v>
      </c>
      <c r="T26" s="16">
        <v>-940</v>
      </c>
      <c r="U26" s="16">
        <v>-2535</v>
      </c>
      <c r="V26" s="16">
        <v>-11219</v>
      </c>
      <c r="W26" s="16">
        <v>-18007</v>
      </c>
      <c r="X26" s="16">
        <v>538</v>
      </c>
      <c r="Y26" s="16">
        <v>780</v>
      </c>
      <c r="Z26" s="16">
        <v>2208</v>
      </c>
      <c r="AA26" s="16">
        <v>18832</v>
      </c>
    </row>
    <row r="27" spans="1:27" s="7" customFormat="1" ht="15.95" customHeight="1" thickBot="1" x14ac:dyDescent="0.25">
      <c r="A27" s="22" t="s">
        <v>147</v>
      </c>
      <c r="B27" s="23">
        <v>579366</v>
      </c>
      <c r="C27" s="23">
        <v>609081</v>
      </c>
      <c r="D27" s="23">
        <v>949198</v>
      </c>
      <c r="E27" s="23">
        <v>720757</v>
      </c>
      <c r="F27" s="23">
        <v>525410</v>
      </c>
      <c r="G27" s="24"/>
      <c r="H27" s="23">
        <v>96998</v>
      </c>
      <c r="I27" s="23">
        <v>308979</v>
      </c>
      <c r="J27" s="23">
        <v>371794</v>
      </c>
      <c r="K27" s="23">
        <v>579366</v>
      </c>
      <c r="L27" s="23">
        <v>149058</v>
      </c>
      <c r="M27" s="23">
        <v>250365</v>
      </c>
      <c r="N27" s="23">
        <v>432332</v>
      </c>
      <c r="O27" s="23">
        <v>609081</v>
      </c>
      <c r="P27" s="23">
        <v>79343</v>
      </c>
      <c r="Q27" s="23">
        <v>403471</v>
      </c>
      <c r="R27" s="23">
        <v>614010</v>
      </c>
      <c r="S27" s="23">
        <v>949198</v>
      </c>
      <c r="T27" s="23">
        <v>-9475</v>
      </c>
      <c r="U27" s="23">
        <v>298875</v>
      </c>
      <c r="V27" s="23">
        <v>425947</v>
      </c>
      <c r="W27" s="23">
        <v>720757</v>
      </c>
      <c r="X27" s="23">
        <v>14494</v>
      </c>
      <c r="Y27" s="23">
        <v>247763</v>
      </c>
      <c r="Z27" s="23">
        <v>389760</v>
      </c>
      <c r="AA27" s="23">
        <v>525410</v>
      </c>
    </row>
    <row r="28" spans="1:27" s="4" customFormat="1" ht="15.95" customHeight="1" x14ac:dyDescent="0.2">
      <c r="A28" s="11" t="s">
        <v>148</v>
      </c>
      <c r="B28" s="16">
        <v>-114339</v>
      </c>
      <c r="C28" s="16">
        <v>-126763</v>
      </c>
      <c r="D28" s="16">
        <v>-55119</v>
      </c>
      <c r="E28" s="16">
        <v>-49954</v>
      </c>
      <c r="F28" s="16">
        <v>-40399</v>
      </c>
      <c r="G28" s="13"/>
      <c r="H28" s="16">
        <v>-258</v>
      </c>
      <c r="I28" s="16">
        <v>-58611</v>
      </c>
      <c r="J28" s="16">
        <v>-59038</v>
      </c>
      <c r="K28" s="16">
        <v>-114339</v>
      </c>
      <c r="L28" s="16">
        <v>-998</v>
      </c>
      <c r="M28" s="16">
        <v>-51277</v>
      </c>
      <c r="N28" s="16">
        <v>-61964</v>
      </c>
      <c r="O28" s="16">
        <v>-126763</v>
      </c>
      <c r="P28" s="16">
        <v>-1234</v>
      </c>
      <c r="Q28" s="16">
        <v>-26367</v>
      </c>
      <c r="R28" s="16">
        <v>-26775</v>
      </c>
      <c r="S28" s="16">
        <v>-55119</v>
      </c>
      <c r="T28" s="16">
        <v>-951</v>
      </c>
      <c r="U28" s="16">
        <v>-23416</v>
      </c>
      <c r="V28" s="16">
        <v>-25823</v>
      </c>
      <c r="W28" s="16">
        <v>-49954</v>
      </c>
      <c r="X28" s="16">
        <v>-1171</v>
      </c>
      <c r="Y28" s="16">
        <v>-18520</v>
      </c>
      <c r="Z28" s="16">
        <v>-20063</v>
      </c>
      <c r="AA28" s="16">
        <v>-40399</v>
      </c>
    </row>
    <row r="29" spans="1:27" s="4" customFormat="1" ht="15.95" customHeight="1" x14ac:dyDescent="0.2">
      <c r="A29" s="11" t="s">
        <v>136</v>
      </c>
      <c r="B29" s="16">
        <v>-3523</v>
      </c>
      <c r="C29" s="16">
        <v>-3712</v>
      </c>
      <c r="D29" s="16">
        <v>-2739</v>
      </c>
      <c r="E29" s="16">
        <v>18868</v>
      </c>
      <c r="F29" s="16">
        <v>19534</v>
      </c>
      <c r="G29" s="13"/>
      <c r="H29" s="16">
        <v>-1035</v>
      </c>
      <c r="I29" s="16">
        <v>-1947</v>
      </c>
      <c r="J29" s="16">
        <v>-2813</v>
      </c>
      <c r="K29" s="16">
        <v>-3523</v>
      </c>
      <c r="L29" s="16">
        <v>0</v>
      </c>
      <c r="M29" s="16">
        <v>-2175</v>
      </c>
      <c r="N29" s="16">
        <v>-3119</v>
      </c>
      <c r="O29" s="16">
        <v>-3712</v>
      </c>
      <c r="P29" s="16">
        <v>-832</v>
      </c>
      <c r="Q29" s="16">
        <v>-1717</v>
      </c>
      <c r="R29" s="16">
        <v>-2040</v>
      </c>
      <c r="S29" s="16">
        <v>-2739</v>
      </c>
      <c r="T29" s="16">
        <v>-450</v>
      </c>
      <c r="U29" s="16">
        <v>-888</v>
      </c>
      <c r="V29" s="16">
        <v>-1285</v>
      </c>
      <c r="W29" s="16">
        <v>18868</v>
      </c>
      <c r="X29" s="16">
        <v>276</v>
      </c>
      <c r="Y29" s="16">
        <v>9047</v>
      </c>
      <c r="Z29" s="16">
        <v>19349</v>
      </c>
      <c r="AA29" s="16">
        <v>19534</v>
      </c>
    </row>
    <row r="30" spans="1:27" s="4" customFormat="1" ht="15.95" customHeight="1" x14ac:dyDescent="0.2">
      <c r="A30" s="11" t="s">
        <v>149</v>
      </c>
      <c r="B30" s="16">
        <v>-18928</v>
      </c>
      <c r="C30" s="16">
        <v>-21516</v>
      </c>
      <c r="D30" s="16">
        <v>-53970</v>
      </c>
      <c r="E30" s="16">
        <v>-48643</v>
      </c>
      <c r="F30" s="16">
        <v>-39797</v>
      </c>
      <c r="G30" s="13"/>
      <c r="H30" s="16">
        <v>-10291</v>
      </c>
      <c r="I30" s="16">
        <v>-7417</v>
      </c>
      <c r="J30" s="16">
        <v>-13661</v>
      </c>
      <c r="K30" s="16">
        <v>-18928</v>
      </c>
      <c r="L30" s="16">
        <v>-3704</v>
      </c>
      <c r="M30" s="16">
        <v>5795</v>
      </c>
      <c r="N30" s="16">
        <v>3905</v>
      </c>
      <c r="O30" s="16">
        <v>-21516</v>
      </c>
      <c r="P30" s="16">
        <v>-11481</v>
      </c>
      <c r="Q30" s="16">
        <v>-13805</v>
      </c>
      <c r="R30" s="16">
        <v>-35509</v>
      </c>
      <c r="S30" s="16">
        <v>-53970</v>
      </c>
      <c r="T30" s="16">
        <v>-10151</v>
      </c>
      <c r="U30" s="16">
        <v>-19123</v>
      </c>
      <c r="V30" s="16">
        <v>-32150</v>
      </c>
      <c r="W30" s="16">
        <v>-48643</v>
      </c>
      <c r="X30" s="16">
        <v>-14060</v>
      </c>
      <c r="Y30" s="16">
        <v>-22130</v>
      </c>
      <c r="Z30" s="16">
        <v>-31056</v>
      </c>
      <c r="AA30" s="16">
        <v>-39797</v>
      </c>
    </row>
    <row r="31" spans="1:27" s="4" customFormat="1" ht="15.95" customHeight="1" x14ac:dyDescent="0.2">
      <c r="A31" s="11" t="s">
        <v>150</v>
      </c>
      <c r="B31" s="16">
        <v>0</v>
      </c>
      <c r="C31" s="16">
        <v>0</v>
      </c>
      <c r="D31" s="16">
        <v>-499</v>
      </c>
      <c r="E31" s="16">
        <v>-12196</v>
      </c>
      <c r="F31" s="16">
        <v>-10810</v>
      </c>
      <c r="G31" s="13"/>
      <c r="H31" s="16"/>
      <c r="I31" s="16"/>
      <c r="J31" s="16"/>
      <c r="K31" s="16"/>
      <c r="L31" s="16"/>
      <c r="M31" s="16"/>
      <c r="N31" s="16"/>
      <c r="O31" s="16"/>
      <c r="P31" s="16"/>
      <c r="Q31" s="16"/>
      <c r="R31" s="16">
        <v>-441</v>
      </c>
      <c r="S31" s="16">
        <v>-499</v>
      </c>
      <c r="T31" s="16">
        <v>0</v>
      </c>
      <c r="U31" s="16">
        <v>0</v>
      </c>
      <c r="V31" s="16">
        <v>0</v>
      </c>
      <c r="W31" s="16">
        <v>-12196</v>
      </c>
      <c r="X31" s="16">
        <v>-3412</v>
      </c>
      <c r="Y31" s="16">
        <v>-4342</v>
      </c>
      <c r="Z31" s="16">
        <v>-5221</v>
      </c>
      <c r="AA31" s="16">
        <v>-10810</v>
      </c>
    </row>
    <row r="32" spans="1:27" s="6" customFormat="1" ht="15.95" customHeight="1" thickBot="1" x14ac:dyDescent="0.25">
      <c r="A32" s="20" t="s">
        <v>151</v>
      </c>
      <c r="B32" s="18">
        <v>442576</v>
      </c>
      <c r="C32" s="18">
        <v>457090</v>
      </c>
      <c r="D32" s="18">
        <v>836871</v>
      </c>
      <c r="E32" s="18">
        <v>628832</v>
      </c>
      <c r="F32" s="18">
        <v>453938</v>
      </c>
      <c r="G32" s="19"/>
      <c r="H32" s="18">
        <v>85414</v>
      </c>
      <c r="I32" s="18">
        <v>241004</v>
      </c>
      <c r="J32" s="18">
        <v>296282</v>
      </c>
      <c r="K32" s="18">
        <v>442576</v>
      </c>
      <c r="L32" s="18">
        <v>144356</v>
      </c>
      <c r="M32" s="18">
        <v>202708</v>
      </c>
      <c r="N32" s="18">
        <v>371154</v>
      </c>
      <c r="O32" s="18">
        <v>457090</v>
      </c>
      <c r="P32" s="18">
        <v>65796</v>
      </c>
      <c r="Q32" s="18">
        <v>361582</v>
      </c>
      <c r="R32" s="18">
        <v>549245</v>
      </c>
      <c r="S32" s="18">
        <v>836871</v>
      </c>
      <c r="T32" s="18">
        <v>-21027</v>
      </c>
      <c r="U32" s="18">
        <v>255448</v>
      </c>
      <c r="V32" s="18">
        <v>366689</v>
      </c>
      <c r="W32" s="18">
        <v>628832</v>
      </c>
      <c r="X32" s="18">
        <f>SUM(X27:X31)</f>
        <v>-3873</v>
      </c>
      <c r="Y32" s="18">
        <f>SUM(Y27:Y31)</f>
        <v>211818</v>
      </c>
      <c r="Z32" s="18">
        <v>352769</v>
      </c>
      <c r="AA32" s="18">
        <v>453938</v>
      </c>
    </row>
    <row r="33" spans="1:27" s="4" customFormat="1" ht="15.95" customHeight="1" x14ac:dyDescent="0.2">
      <c r="A33" s="64" t="s">
        <v>152</v>
      </c>
      <c r="B33" s="21"/>
      <c r="C33" s="21"/>
      <c r="D33" s="21"/>
      <c r="E33" s="21"/>
      <c r="F33" s="21"/>
      <c r="G33" s="13"/>
      <c r="H33" s="21"/>
      <c r="I33" s="21"/>
      <c r="J33" s="21"/>
      <c r="K33" s="21"/>
      <c r="L33" s="21"/>
      <c r="M33" s="21"/>
      <c r="N33" s="21"/>
      <c r="O33" s="21"/>
      <c r="P33" s="21"/>
      <c r="Q33" s="21"/>
      <c r="R33" s="21"/>
      <c r="S33" s="21"/>
      <c r="T33" s="21"/>
      <c r="U33" s="21"/>
      <c r="V33" s="21">
        <v>0</v>
      </c>
      <c r="W33" s="21"/>
      <c r="X33" s="21">
        <v>0</v>
      </c>
      <c r="Y33" s="21">
        <v>0</v>
      </c>
      <c r="Z33" s="21"/>
      <c r="AA33" s="21">
        <v>0</v>
      </c>
    </row>
    <row r="34" spans="1:27" s="4" customFormat="1" ht="15.95" customHeight="1" x14ac:dyDescent="0.2">
      <c r="A34" s="90" t="s">
        <v>207</v>
      </c>
      <c r="B34" s="14">
        <v>4934</v>
      </c>
      <c r="C34" s="14">
        <v>21659</v>
      </c>
      <c r="D34" s="14">
        <v>44836</v>
      </c>
      <c r="E34" s="14">
        <v>21790</v>
      </c>
      <c r="F34" s="14">
        <f>SUM(F35:F44)</f>
        <v>51993</v>
      </c>
      <c r="G34" s="13"/>
      <c r="H34" s="14">
        <v>-11100</v>
      </c>
      <c r="I34" s="14">
        <v>5206</v>
      </c>
      <c r="J34" s="14">
        <v>8388</v>
      </c>
      <c r="K34" s="14">
        <v>4934</v>
      </c>
      <c r="L34" s="14">
        <v>-670</v>
      </c>
      <c r="M34" s="14">
        <v>7678</v>
      </c>
      <c r="N34" s="14">
        <v>11906</v>
      </c>
      <c r="O34" s="14">
        <v>18216</v>
      </c>
      <c r="P34" s="14">
        <v>3803</v>
      </c>
      <c r="Q34" s="14">
        <v>20318</v>
      </c>
      <c r="R34" s="14">
        <v>43198</v>
      </c>
      <c r="S34" s="14">
        <v>44836</v>
      </c>
      <c r="T34" s="14">
        <v>8339</v>
      </c>
      <c r="U34" s="14">
        <v>11430</v>
      </c>
      <c r="V34" s="14">
        <v>20188</v>
      </c>
      <c r="W34" s="14">
        <v>21790</v>
      </c>
      <c r="X34" s="14">
        <v>1564</v>
      </c>
      <c r="Y34" s="14">
        <f>SUM(Y35:Y44)</f>
        <v>20152</v>
      </c>
      <c r="Z34" s="14">
        <f>SUM(Z35:Z44)</f>
        <v>23817</v>
      </c>
      <c r="AA34" s="14">
        <v>51993</v>
      </c>
    </row>
    <row r="35" spans="1:27" s="4" customFormat="1" ht="15.95" customHeight="1" x14ac:dyDescent="0.2">
      <c r="A35" s="11" t="s">
        <v>153</v>
      </c>
      <c r="B35" s="16">
        <v>-11387</v>
      </c>
      <c r="C35" s="16">
        <v>0</v>
      </c>
      <c r="D35" s="16">
        <v>2930</v>
      </c>
      <c r="E35" s="16">
        <v>454</v>
      </c>
      <c r="F35" s="4">
        <v>69</v>
      </c>
      <c r="G35" s="13"/>
      <c r="H35" s="16">
        <v>-11387</v>
      </c>
      <c r="I35" s="16">
        <v>0</v>
      </c>
      <c r="J35" s="16">
        <v>0</v>
      </c>
      <c r="K35" s="16">
        <v>-11387</v>
      </c>
      <c r="L35" s="16">
        <v>-3443</v>
      </c>
      <c r="M35" s="16">
        <v>0</v>
      </c>
      <c r="N35" s="16">
        <v>0</v>
      </c>
      <c r="O35" s="16">
        <v>-3443</v>
      </c>
      <c r="P35" s="16">
        <v>2931</v>
      </c>
      <c r="Q35" s="16">
        <v>2931</v>
      </c>
      <c r="R35" s="16">
        <v>2931</v>
      </c>
      <c r="S35" s="16">
        <v>2930</v>
      </c>
      <c r="T35" s="16">
        <v>0</v>
      </c>
      <c r="U35" s="16">
        <v>411</v>
      </c>
      <c r="V35" s="16">
        <v>454</v>
      </c>
      <c r="W35" s="16">
        <v>454</v>
      </c>
      <c r="X35" s="16">
        <v>0</v>
      </c>
      <c r="Y35" s="16"/>
      <c r="Z35" s="16">
        <v>0</v>
      </c>
      <c r="AA35" s="16">
        <v>69</v>
      </c>
    </row>
    <row r="36" spans="1:27" s="4" customFormat="1" ht="15.95" customHeight="1" x14ac:dyDescent="0.2">
      <c r="A36" s="11" t="s">
        <v>154</v>
      </c>
      <c r="B36" s="16">
        <v>7093</v>
      </c>
      <c r="C36" s="16">
        <v>6552</v>
      </c>
      <c r="D36" s="16">
        <v>2353</v>
      </c>
      <c r="E36" s="16">
        <v>8070</v>
      </c>
      <c r="F36" s="4">
        <v>7762</v>
      </c>
      <c r="G36" s="13"/>
      <c r="H36" s="16">
        <v>208</v>
      </c>
      <c r="I36" s="16">
        <v>402</v>
      </c>
      <c r="J36" s="16">
        <v>1662</v>
      </c>
      <c r="K36" s="16">
        <v>7093</v>
      </c>
      <c r="L36" s="16">
        <v>170</v>
      </c>
      <c r="M36" s="16">
        <v>890</v>
      </c>
      <c r="N36" s="16">
        <v>2867</v>
      </c>
      <c r="O36" s="16">
        <v>6552</v>
      </c>
      <c r="P36" s="16">
        <v>90</v>
      </c>
      <c r="Q36" s="16">
        <v>2657</v>
      </c>
      <c r="R36" s="16">
        <v>2948</v>
      </c>
      <c r="S36" s="16">
        <v>2353</v>
      </c>
      <c r="T36" s="16">
        <v>7519</v>
      </c>
      <c r="U36" s="16">
        <v>7934</v>
      </c>
      <c r="V36" s="16">
        <v>7954</v>
      </c>
      <c r="W36" s="16">
        <v>8070</v>
      </c>
      <c r="X36" s="16">
        <v>526</v>
      </c>
      <c r="Y36" s="16">
        <v>2531</v>
      </c>
      <c r="Z36" s="16">
        <v>2595</v>
      </c>
      <c r="AA36" s="16">
        <v>7762</v>
      </c>
    </row>
    <row r="37" spans="1:27" s="4" customFormat="1" ht="15.95" customHeight="1" x14ac:dyDescent="0.2">
      <c r="A37" s="11" t="s">
        <v>155</v>
      </c>
      <c r="B37" s="16">
        <v>1</v>
      </c>
      <c r="C37" s="16">
        <v>1101</v>
      </c>
      <c r="D37" s="16">
        <v>0</v>
      </c>
      <c r="E37" s="16">
        <v>0</v>
      </c>
      <c r="F37" s="16">
        <v>60</v>
      </c>
      <c r="G37" s="13"/>
      <c r="H37" s="16">
        <v>0</v>
      </c>
      <c r="I37" s="16">
        <v>0</v>
      </c>
      <c r="J37" s="16">
        <v>0</v>
      </c>
      <c r="K37" s="16">
        <v>1</v>
      </c>
      <c r="L37" s="16">
        <v>0</v>
      </c>
      <c r="M37" s="16">
        <v>0</v>
      </c>
      <c r="N37" s="16">
        <v>0</v>
      </c>
      <c r="O37" s="16">
        <v>1101</v>
      </c>
      <c r="P37" s="16">
        <v>0</v>
      </c>
      <c r="Q37" s="16">
        <v>0</v>
      </c>
      <c r="R37" s="16">
        <v>0</v>
      </c>
      <c r="S37" s="16">
        <v>0</v>
      </c>
      <c r="T37" s="16">
        <v>0</v>
      </c>
      <c r="U37" s="16" t="s">
        <v>0</v>
      </c>
      <c r="V37" s="16">
        <v>0</v>
      </c>
      <c r="W37" s="16">
        <v>0</v>
      </c>
      <c r="X37" s="16">
        <v>0</v>
      </c>
      <c r="Y37" s="16"/>
      <c r="Z37" s="16">
        <v>0</v>
      </c>
      <c r="AA37" s="16">
        <v>60</v>
      </c>
    </row>
    <row r="38" spans="1:27" s="4" customFormat="1" ht="15.95" customHeight="1" x14ac:dyDescent="0.2">
      <c r="A38" s="11" t="s">
        <v>156</v>
      </c>
      <c r="B38" s="16">
        <v>902</v>
      </c>
      <c r="C38" s="16">
        <v>3937</v>
      </c>
      <c r="D38" s="16">
        <v>17202</v>
      </c>
      <c r="E38" s="16">
        <v>0</v>
      </c>
      <c r="F38" s="16">
        <v>14380</v>
      </c>
      <c r="G38" s="13"/>
      <c r="H38" s="16">
        <v>0</v>
      </c>
      <c r="I38" s="16">
        <v>538</v>
      </c>
      <c r="J38" s="16">
        <v>704</v>
      </c>
      <c r="K38" s="16">
        <v>902</v>
      </c>
      <c r="L38" s="16">
        <v>310</v>
      </c>
      <c r="M38" s="16">
        <v>310</v>
      </c>
      <c r="N38" s="16">
        <v>310</v>
      </c>
      <c r="O38" s="16">
        <v>3937</v>
      </c>
      <c r="P38" s="16">
        <v>0</v>
      </c>
      <c r="Q38" s="16">
        <v>0</v>
      </c>
      <c r="R38" s="16">
        <v>17202</v>
      </c>
      <c r="S38" s="16">
        <v>17202</v>
      </c>
      <c r="T38" s="16">
        <v>0</v>
      </c>
      <c r="U38" s="16" t="s">
        <v>0</v>
      </c>
      <c r="V38" s="16">
        <v>0</v>
      </c>
      <c r="W38" s="16">
        <v>0</v>
      </c>
      <c r="X38" s="16">
        <v>0</v>
      </c>
      <c r="Y38" s="16">
        <v>14000</v>
      </c>
      <c r="Z38" s="16">
        <v>14380</v>
      </c>
      <c r="AA38" s="16">
        <v>14380</v>
      </c>
    </row>
    <row r="39" spans="1:27" s="4" customFormat="1" ht="15.95" customHeight="1" x14ac:dyDescent="0.2">
      <c r="A39" s="11" t="s">
        <v>157</v>
      </c>
      <c r="B39" s="16">
        <v>1304</v>
      </c>
      <c r="C39" s="16">
        <v>626</v>
      </c>
      <c r="D39" s="16">
        <v>1105</v>
      </c>
      <c r="E39" s="16">
        <v>1163</v>
      </c>
      <c r="F39" s="16">
        <v>594</v>
      </c>
      <c r="G39" s="13"/>
      <c r="H39" s="16">
        <v>0</v>
      </c>
      <c r="I39" s="16">
        <v>1164</v>
      </c>
      <c r="J39" s="16">
        <v>1304</v>
      </c>
      <c r="K39" s="16">
        <v>1304</v>
      </c>
      <c r="L39" s="16">
        <v>118</v>
      </c>
      <c r="M39" s="16">
        <v>233</v>
      </c>
      <c r="N39" s="16">
        <v>623</v>
      </c>
      <c r="O39" s="16">
        <v>626</v>
      </c>
      <c r="P39" s="16">
        <v>0</v>
      </c>
      <c r="Q39" s="16">
        <v>743</v>
      </c>
      <c r="R39" s="16">
        <v>930</v>
      </c>
      <c r="S39" s="16">
        <v>1105</v>
      </c>
      <c r="T39" s="16">
        <v>0</v>
      </c>
      <c r="U39" s="16">
        <v>248</v>
      </c>
      <c r="V39" s="16">
        <v>246</v>
      </c>
      <c r="W39" s="16">
        <v>1163</v>
      </c>
      <c r="X39" s="16">
        <v>133</v>
      </c>
      <c r="Y39" s="16">
        <v>345</v>
      </c>
      <c r="Z39" s="16">
        <v>593</v>
      </c>
      <c r="AA39" s="16">
        <v>594</v>
      </c>
    </row>
    <row r="40" spans="1:27" s="4" customFormat="1" ht="15.95" customHeight="1" x14ac:dyDescent="0.2">
      <c r="A40" s="11" t="s">
        <v>158</v>
      </c>
      <c r="B40" s="16">
        <v>2789</v>
      </c>
      <c r="C40" s="16">
        <v>2808</v>
      </c>
      <c r="D40" s="16">
        <v>6015</v>
      </c>
      <c r="E40" s="16">
        <v>3940</v>
      </c>
      <c r="F40" s="16">
        <v>6236</v>
      </c>
      <c r="G40" s="13"/>
      <c r="H40" s="16">
        <v>79</v>
      </c>
      <c r="I40" s="16">
        <v>131</v>
      </c>
      <c r="J40" s="16">
        <v>1322</v>
      </c>
      <c r="K40" s="16">
        <v>2789</v>
      </c>
      <c r="L40" s="16">
        <v>545</v>
      </c>
      <c r="M40" s="16">
        <v>1344</v>
      </c>
      <c r="N40" s="16">
        <v>3187</v>
      </c>
      <c r="O40" s="16">
        <v>2808</v>
      </c>
      <c r="P40" s="16">
        <v>782</v>
      </c>
      <c r="Q40" s="16">
        <v>2348</v>
      </c>
      <c r="R40" s="16">
        <v>3961</v>
      </c>
      <c r="S40" s="16">
        <v>6015</v>
      </c>
      <c r="T40" s="16">
        <v>820</v>
      </c>
      <c r="U40" s="16">
        <v>1745</v>
      </c>
      <c r="V40" s="16">
        <v>3395</v>
      </c>
      <c r="W40" s="16">
        <v>3940</v>
      </c>
      <c r="X40" s="16">
        <v>795</v>
      </c>
      <c r="Y40" s="16">
        <v>1927</v>
      </c>
      <c r="Z40" s="16">
        <v>4630</v>
      </c>
      <c r="AA40" s="16">
        <v>6236</v>
      </c>
    </row>
    <row r="41" spans="1:27" s="4" customFormat="1" ht="15.95" customHeight="1" x14ac:dyDescent="0.2">
      <c r="A41" s="11" t="s">
        <v>159</v>
      </c>
      <c r="B41" s="16">
        <v>4232</v>
      </c>
      <c r="C41" s="16">
        <v>6575</v>
      </c>
      <c r="D41" s="16">
        <v>15231</v>
      </c>
      <c r="E41" s="16">
        <v>1091</v>
      </c>
      <c r="F41" s="16">
        <v>2005</v>
      </c>
      <c r="G41" s="13"/>
      <c r="H41" s="16">
        <v>0</v>
      </c>
      <c r="I41" s="16">
        <v>2971</v>
      </c>
      <c r="J41" s="16">
        <v>3396</v>
      </c>
      <c r="K41" s="16">
        <v>4232</v>
      </c>
      <c r="L41" s="16">
        <v>1630</v>
      </c>
      <c r="M41" s="16">
        <v>4901</v>
      </c>
      <c r="N41" s="16">
        <v>4914</v>
      </c>
      <c r="O41" s="16">
        <v>6575</v>
      </c>
      <c r="P41" s="16">
        <v>0</v>
      </c>
      <c r="Q41" s="16">
        <v>11639</v>
      </c>
      <c r="R41" s="16">
        <v>15226</v>
      </c>
      <c r="S41" s="16">
        <v>15231</v>
      </c>
      <c r="T41" s="16">
        <v>0</v>
      </c>
      <c r="U41" s="16">
        <v>1092</v>
      </c>
      <c r="V41" s="16">
        <v>1090</v>
      </c>
      <c r="W41" s="16">
        <v>1091</v>
      </c>
      <c r="X41" s="16">
        <v>110</v>
      </c>
      <c r="Y41" s="16">
        <v>1349</v>
      </c>
      <c r="Z41" s="16">
        <v>1619</v>
      </c>
      <c r="AA41" s="16">
        <v>2005</v>
      </c>
    </row>
    <row r="42" spans="1:27" s="4" customFormat="1" ht="15.95" customHeight="1" x14ac:dyDescent="0.2">
      <c r="A42" s="89" t="s">
        <v>216</v>
      </c>
      <c r="B42" s="16">
        <v>0</v>
      </c>
      <c r="C42" s="16">
        <v>0</v>
      </c>
      <c r="D42" s="16">
        <v>0</v>
      </c>
      <c r="E42" s="16">
        <v>7072</v>
      </c>
      <c r="F42" s="16">
        <v>20887</v>
      </c>
      <c r="G42" s="13"/>
      <c r="H42" s="16">
        <v>0</v>
      </c>
      <c r="I42" s="16">
        <v>0</v>
      </c>
      <c r="J42" s="16">
        <v>0</v>
      </c>
      <c r="K42" s="16">
        <v>0</v>
      </c>
      <c r="L42" s="16">
        <v>0</v>
      </c>
      <c r="M42" s="16">
        <v>0</v>
      </c>
      <c r="N42" s="16">
        <v>0</v>
      </c>
      <c r="O42" s="16">
        <v>0</v>
      </c>
      <c r="P42" s="16">
        <v>0</v>
      </c>
      <c r="Q42" s="16">
        <v>0</v>
      </c>
      <c r="R42" s="16">
        <v>0</v>
      </c>
      <c r="S42" s="16">
        <v>0</v>
      </c>
      <c r="T42" s="16">
        <v>0</v>
      </c>
      <c r="U42" s="16">
        <v>0</v>
      </c>
      <c r="V42" s="16">
        <v>7049</v>
      </c>
      <c r="W42" s="16">
        <v>7072</v>
      </c>
      <c r="X42" s="16">
        <v>0</v>
      </c>
      <c r="Y42" s="16"/>
      <c r="Z42" s="16">
        <v>0</v>
      </c>
      <c r="AA42" s="16">
        <v>20887</v>
      </c>
    </row>
    <row r="43" spans="1:27" s="4" customFormat="1" ht="15.95" customHeight="1" x14ac:dyDescent="0.2">
      <c r="A43" s="89" t="s">
        <v>211</v>
      </c>
      <c r="B43" s="16">
        <v>0</v>
      </c>
      <c r="C43" s="16">
        <v>0</v>
      </c>
      <c r="D43" s="16">
        <v>0</v>
      </c>
      <c r="E43" s="16">
        <v>0</v>
      </c>
      <c r="F43" s="16">
        <v>0</v>
      </c>
      <c r="G43" s="13"/>
      <c r="H43" s="16">
        <v>0</v>
      </c>
      <c r="I43" s="16">
        <v>0</v>
      </c>
      <c r="J43" s="16">
        <v>0</v>
      </c>
      <c r="K43" s="16">
        <v>0</v>
      </c>
      <c r="L43" s="16">
        <v>0</v>
      </c>
      <c r="M43" s="16">
        <v>0</v>
      </c>
      <c r="N43" s="16">
        <v>0</v>
      </c>
      <c r="O43" s="16">
        <v>0</v>
      </c>
      <c r="P43" s="16">
        <v>0</v>
      </c>
      <c r="Q43" s="16">
        <v>0</v>
      </c>
      <c r="R43" s="16">
        <v>0</v>
      </c>
      <c r="S43" s="16">
        <v>0</v>
      </c>
      <c r="T43" s="16">
        <v>0</v>
      </c>
      <c r="U43" s="16">
        <v>0</v>
      </c>
      <c r="V43" s="16">
        <v>0</v>
      </c>
      <c r="W43" s="16">
        <v>0</v>
      </c>
      <c r="X43" s="16">
        <v>0</v>
      </c>
      <c r="Y43" s="16"/>
      <c r="Z43" s="16">
        <v>0</v>
      </c>
      <c r="AA43" s="16">
        <v>0</v>
      </c>
    </row>
    <row r="44" spans="1:27" s="4" customFormat="1" ht="15.95" customHeight="1" x14ac:dyDescent="0.2">
      <c r="A44" s="89" t="s">
        <v>160</v>
      </c>
      <c r="B44" s="16">
        <v>0</v>
      </c>
      <c r="C44" s="16">
        <v>60</v>
      </c>
      <c r="D44" s="16">
        <v>0</v>
      </c>
      <c r="E44" s="16">
        <v>0</v>
      </c>
      <c r="F44" s="16">
        <v>0</v>
      </c>
      <c r="G44" s="13"/>
      <c r="H44" s="16">
        <v>0</v>
      </c>
      <c r="I44" s="16">
        <v>0</v>
      </c>
      <c r="J44" s="16">
        <v>0</v>
      </c>
      <c r="K44" s="16">
        <v>0</v>
      </c>
      <c r="L44" s="16">
        <v>0</v>
      </c>
      <c r="M44" s="16">
        <v>0</v>
      </c>
      <c r="N44" s="16">
        <v>5</v>
      </c>
      <c r="O44" s="16">
        <v>60</v>
      </c>
      <c r="P44" s="16">
        <v>0</v>
      </c>
      <c r="Q44" s="16">
        <v>0</v>
      </c>
      <c r="R44" s="16">
        <v>0</v>
      </c>
      <c r="S44" s="16">
        <v>0</v>
      </c>
      <c r="T44" s="16">
        <v>0</v>
      </c>
      <c r="U44" s="16">
        <v>0</v>
      </c>
      <c r="V44" s="16">
        <v>0</v>
      </c>
      <c r="W44" s="16">
        <v>0</v>
      </c>
      <c r="X44" s="16">
        <v>0</v>
      </c>
      <c r="Y44" s="16"/>
      <c r="Z44" s="16">
        <v>0</v>
      </c>
      <c r="AA44" s="16">
        <v>0</v>
      </c>
    </row>
    <row r="45" spans="1:27" s="4" customFormat="1" ht="15.95" customHeight="1" x14ac:dyDescent="0.2">
      <c r="A45" s="90" t="s">
        <v>208</v>
      </c>
      <c r="B45" s="14">
        <v>-288600</v>
      </c>
      <c r="C45" s="14">
        <v>-507759</v>
      </c>
      <c r="D45" s="14">
        <v>-490418</v>
      </c>
      <c r="E45" s="14">
        <v>-410927</v>
      </c>
      <c r="F45" s="14">
        <v>-678662</v>
      </c>
      <c r="G45" s="13"/>
      <c r="H45" s="14">
        <v>-44830</v>
      </c>
      <c r="I45" s="14">
        <v>-118518</v>
      </c>
      <c r="J45" s="14">
        <v>-182795</v>
      </c>
      <c r="K45" s="14">
        <v>-288600</v>
      </c>
      <c r="L45" s="14">
        <v>-114009</v>
      </c>
      <c r="M45" s="14">
        <v>-208089</v>
      </c>
      <c r="N45" s="14">
        <v>-325128</v>
      </c>
      <c r="O45" s="14">
        <v>-504316</v>
      </c>
      <c r="P45" s="14">
        <v>-138353</v>
      </c>
      <c r="Q45" s="14">
        <v>-251367</v>
      </c>
      <c r="R45" s="14">
        <v>-380987</v>
      </c>
      <c r="S45" s="14">
        <v>-490418</v>
      </c>
      <c r="T45" s="14">
        <v>-110438</v>
      </c>
      <c r="U45" s="14">
        <v>-195605</v>
      </c>
      <c r="V45" s="14">
        <v>-275836</v>
      </c>
      <c r="W45" s="14">
        <v>-410927</v>
      </c>
      <c r="X45" s="14">
        <f>SUM(X46:X53)</f>
        <v>-120045</v>
      </c>
      <c r="Y45" s="14">
        <f>SUM(Y46:Y53)</f>
        <v>-229749</v>
      </c>
      <c r="Z45" s="14">
        <f>SUM(Z46:Z53)</f>
        <v>-491887</v>
      </c>
      <c r="AA45" s="14">
        <v>-678662</v>
      </c>
    </row>
    <row r="46" spans="1:27" s="4" customFormat="1" ht="15.95" customHeight="1" x14ac:dyDescent="0.2">
      <c r="A46" s="89" t="s">
        <v>210</v>
      </c>
      <c r="B46" s="16">
        <v>-507</v>
      </c>
      <c r="C46" s="16">
        <v>0</v>
      </c>
      <c r="D46" s="16">
        <v>0</v>
      </c>
      <c r="E46" s="16">
        <v>0</v>
      </c>
      <c r="F46" s="16">
        <v>-156157</v>
      </c>
      <c r="G46" s="13"/>
      <c r="H46" s="16">
        <v>-44452</v>
      </c>
      <c r="I46" s="16">
        <v>0</v>
      </c>
      <c r="J46" s="16">
        <v>-350</v>
      </c>
      <c r="K46" s="16">
        <v>-507</v>
      </c>
      <c r="L46" s="16">
        <v>0</v>
      </c>
      <c r="M46" s="16">
        <v>0</v>
      </c>
      <c r="N46" s="16">
        <v>0</v>
      </c>
      <c r="O46" s="16">
        <v>0</v>
      </c>
      <c r="P46" s="16">
        <v>0</v>
      </c>
      <c r="Q46" s="16">
        <v>0</v>
      </c>
      <c r="R46" s="16">
        <v>0</v>
      </c>
      <c r="S46" s="16">
        <v>0</v>
      </c>
      <c r="T46" s="16">
        <v>0</v>
      </c>
      <c r="U46" s="16" t="s">
        <v>0</v>
      </c>
      <c r="V46" s="16">
        <v>0</v>
      </c>
      <c r="W46" s="16">
        <v>0</v>
      </c>
      <c r="X46" s="16">
        <v>0</v>
      </c>
      <c r="Y46" s="16">
        <v>0</v>
      </c>
      <c r="Z46" s="16">
        <v>-159721</v>
      </c>
      <c r="AA46" s="16">
        <v>-156157</v>
      </c>
    </row>
    <row r="47" spans="1:27" s="4" customFormat="1" ht="15.95" customHeight="1" x14ac:dyDescent="0.2">
      <c r="A47" s="11" t="s">
        <v>161</v>
      </c>
      <c r="B47" s="16">
        <v>-278046</v>
      </c>
      <c r="C47" s="16">
        <v>-494039</v>
      </c>
      <c r="D47" s="16">
        <v>-480370</v>
      </c>
      <c r="E47" s="16">
        <v>-401211</v>
      </c>
      <c r="F47" s="16">
        <v>-435148</v>
      </c>
      <c r="G47" s="13"/>
      <c r="H47" s="16">
        <v>0</v>
      </c>
      <c r="I47" s="16">
        <v>-106026</v>
      </c>
      <c r="J47" s="16">
        <v>-169030</v>
      </c>
      <c r="K47" s="16">
        <v>-278046</v>
      </c>
      <c r="L47" s="16">
        <v>-109825</v>
      </c>
      <c r="M47" s="16">
        <v>-200445</v>
      </c>
      <c r="N47" s="16">
        <v>-313866</v>
      </c>
      <c r="O47" s="16">
        <v>-494039</v>
      </c>
      <c r="P47" s="16">
        <v>-136326</v>
      </c>
      <c r="Q47" s="16">
        <v>-247120</v>
      </c>
      <c r="R47" s="16">
        <v>-375396</v>
      </c>
      <c r="S47" s="16">
        <v>-480370</v>
      </c>
      <c r="T47" s="16">
        <v>-107605</v>
      </c>
      <c r="U47" s="16">
        <v>-189268</v>
      </c>
      <c r="V47" s="16">
        <v>-265773</v>
      </c>
      <c r="W47" s="16">
        <v>-401211</v>
      </c>
      <c r="X47" s="16">
        <v>-118017</v>
      </c>
      <c r="Y47" s="16">
        <v>-211767</v>
      </c>
      <c r="Z47" s="16">
        <v>-308697</v>
      </c>
      <c r="AA47" s="16">
        <v>-435148</v>
      </c>
    </row>
    <row r="48" spans="1:27" s="4" customFormat="1" ht="15.95" customHeight="1" x14ac:dyDescent="0.2">
      <c r="A48" s="11" t="s">
        <v>182</v>
      </c>
      <c r="B48" s="16">
        <v>0</v>
      </c>
      <c r="C48" s="16">
        <v>-3443</v>
      </c>
      <c r="D48" s="16">
        <v>0</v>
      </c>
      <c r="E48" s="16">
        <v>0</v>
      </c>
      <c r="F48" s="16">
        <v>0</v>
      </c>
      <c r="G48" s="13"/>
      <c r="H48" s="16">
        <v>0</v>
      </c>
      <c r="I48" s="16">
        <v>-11387</v>
      </c>
      <c r="J48" s="16">
        <v>-11387</v>
      </c>
      <c r="K48" s="16">
        <v>0</v>
      </c>
      <c r="L48" s="16"/>
      <c r="M48" s="16">
        <v>-3390</v>
      </c>
      <c r="N48" s="16">
        <v>-3443</v>
      </c>
      <c r="O48" s="16">
        <v>0</v>
      </c>
      <c r="P48" s="16">
        <v>0</v>
      </c>
      <c r="Q48" s="16">
        <v>0</v>
      </c>
      <c r="R48" s="16">
        <v>0</v>
      </c>
      <c r="S48" s="16">
        <v>0</v>
      </c>
      <c r="T48" s="16">
        <v>0</v>
      </c>
      <c r="U48" s="16"/>
      <c r="V48" s="16">
        <v>0</v>
      </c>
      <c r="W48" s="16">
        <v>0</v>
      </c>
      <c r="X48" s="16">
        <v>0</v>
      </c>
      <c r="Y48" s="16">
        <v>0</v>
      </c>
      <c r="Z48" s="16">
        <v>0</v>
      </c>
      <c r="AA48" s="16">
        <v>0</v>
      </c>
    </row>
    <row r="49" spans="1:27" s="4" customFormat="1" ht="15.95" customHeight="1" x14ac:dyDescent="0.2">
      <c r="A49" s="11" t="s">
        <v>162</v>
      </c>
      <c r="B49" s="16">
        <v>0</v>
      </c>
      <c r="C49" s="16">
        <v>-28</v>
      </c>
      <c r="D49" s="16">
        <v>0</v>
      </c>
      <c r="E49" s="16">
        <v>0</v>
      </c>
      <c r="F49" s="16">
        <v>-8116</v>
      </c>
      <c r="G49" s="13"/>
      <c r="H49" s="16">
        <v>0</v>
      </c>
      <c r="I49" s="16">
        <v>0</v>
      </c>
      <c r="J49" s="16">
        <v>0</v>
      </c>
      <c r="K49" s="16">
        <v>0</v>
      </c>
      <c r="L49" s="16"/>
      <c r="M49" s="16"/>
      <c r="N49" s="16">
        <v>-28</v>
      </c>
      <c r="O49" s="16">
        <v>-28</v>
      </c>
      <c r="P49" s="16">
        <v>0</v>
      </c>
      <c r="Q49" s="16">
        <v>0</v>
      </c>
      <c r="R49" s="16">
        <v>0</v>
      </c>
      <c r="S49" s="16">
        <v>0</v>
      </c>
      <c r="T49" s="16">
        <v>0</v>
      </c>
      <c r="U49" s="16"/>
      <c r="V49" s="16">
        <v>0</v>
      </c>
      <c r="W49" s="16">
        <v>0</v>
      </c>
      <c r="X49" s="16">
        <v>-120</v>
      </c>
      <c r="Y49" s="16">
        <v>-120</v>
      </c>
      <c r="Z49" s="16">
        <v>-120</v>
      </c>
      <c r="AA49" s="16">
        <v>-8116</v>
      </c>
    </row>
    <row r="50" spans="1:27" s="4" customFormat="1" ht="15.95" customHeight="1" x14ac:dyDescent="0.2">
      <c r="A50" s="11" t="s">
        <v>163</v>
      </c>
      <c r="B50" s="16">
        <v>-7709</v>
      </c>
      <c r="C50" s="16">
        <v>-706</v>
      </c>
      <c r="D50" s="16">
        <v>-28</v>
      </c>
      <c r="E50" s="16">
        <v>0</v>
      </c>
      <c r="F50" s="16">
        <v>0</v>
      </c>
      <c r="G50" s="13"/>
      <c r="H50" s="16">
        <v>0</v>
      </c>
      <c r="I50" s="16">
        <v>-33</v>
      </c>
      <c r="J50" s="16">
        <v>-33</v>
      </c>
      <c r="K50" s="16">
        <v>-7709</v>
      </c>
      <c r="L50" s="16"/>
      <c r="M50" s="16"/>
      <c r="N50" s="16"/>
      <c r="O50" s="16">
        <v>-706</v>
      </c>
      <c r="P50" s="16">
        <v>0</v>
      </c>
      <c r="Q50" s="16">
        <v>0</v>
      </c>
      <c r="R50" s="16">
        <v>0</v>
      </c>
      <c r="S50" s="16">
        <v>-28</v>
      </c>
      <c r="T50" s="16">
        <v>0</v>
      </c>
      <c r="U50" s="16">
        <v>-843</v>
      </c>
      <c r="V50" s="16">
        <v>-1368</v>
      </c>
      <c r="W50" s="16">
        <v>0</v>
      </c>
      <c r="X50" s="16">
        <v>0</v>
      </c>
      <c r="Y50" s="16"/>
      <c r="Z50" s="16">
        <v>-153</v>
      </c>
      <c r="AA50" s="16">
        <v>0</v>
      </c>
    </row>
    <row r="51" spans="1:27" s="4" customFormat="1" ht="15.95" customHeight="1" x14ac:dyDescent="0.2">
      <c r="A51" s="89" t="s">
        <v>164</v>
      </c>
      <c r="B51" s="16">
        <v>-1915</v>
      </c>
      <c r="C51" s="16">
        <v>-9513</v>
      </c>
      <c r="D51" s="16">
        <v>-9920</v>
      </c>
      <c r="E51" s="16">
        <v>-9709</v>
      </c>
      <c r="F51" s="16">
        <v>-25900</v>
      </c>
      <c r="G51" s="13"/>
      <c r="H51" s="16">
        <v>-314</v>
      </c>
      <c r="I51" s="16">
        <v>-509</v>
      </c>
      <c r="J51" s="16">
        <v>-733</v>
      </c>
      <c r="K51" s="16">
        <v>-1915</v>
      </c>
      <c r="L51" s="16">
        <v>-4163</v>
      </c>
      <c r="M51" s="16">
        <v>-4248</v>
      </c>
      <c r="N51" s="16">
        <v>-7776</v>
      </c>
      <c r="O51" s="16">
        <v>-9513</v>
      </c>
      <c r="P51" s="16">
        <v>-2020</v>
      </c>
      <c r="Q51" s="16">
        <v>-4144</v>
      </c>
      <c r="R51" s="16">
        <v>-5484</v>
      </c>
      <c r="S51" s="16">
        <v>-9920</v>
      </c>
      <c r="T51" s="16">
        <v>-2833</v>
      </c>
      <c r="U51" s="16">
        <v>-5489</v>
      </c>
      <c r="V51" s="16">
        <v>-8689</v>
      </c>
      <c r="W51" s="16">
        <v>-9709</v>
      </c>
      <c r="X51" s="16">
        <v>-1903</v>
      </c>
      <c r="Y51" s="16">
        <v>-17830</v>
      </c>
      <c r="Z51" s="16">
        <v>-23154</v>
      </c>
      <c r="AA51" s="16">
        <v>-25900</v>
      </c>
    </row>
    <row r="52" spans="1:27" ht="15.75" thickBot="1" x14ac:dyDescent="0.3">
      <c r="A52" s="89" t="s">
        <v>237</v>
      </c>
      <c r="B52" s="16"/>
      <c r="C52" s="16"/>
      <c r="D52" s="16"/>
      <c r="E52" s="16"/>
      <c r="F52" s="16">
        <v>-53298</v>
      </c>
      <c r="G52" s="13"/>
      <c r="H52" s="16"/>
      <c r="I52" s="16"/>
      <c r="J52" s="16"/>
      <c r="K52" s="16"/>
      <c r="L52" s="16"/>
      <c r="M52" s="16"/>
      <c r="N52" s="16"/>
      <c r="O52" s="16"/>
      <c r="P52" s="16"/>
      <c r="Q52" s="16"/>
      <c r="R52" s="16"/>
      <c r="S52" s="16"/>
      <c r="T52" s="16"/>
      <c r="U52" s="16"/>
      <c r="V52" s="16"/>
      <c r="W52" s="16">
        <v>0</v>
      </c>
      <c r="X52" s="16">
        <v>0</v>
      </c>
      <c r="Y52" s="16">
        <v>0</v>
      </c>
      <c r="Z52" s="16">
        <v>0</v>
      </c>
      <c r="AA52" s="16">
        <v>-53298</v>
      </c>
    </row>
    <row r="53" spans="1:27" s="6" customFormat="1" ht="15.95" customHeight="1" thickBot="1" x14ac:dyDescent="0.25">
      <c r="A53" s="25" t="s">
        <v>165</v>
      </c>
      <c r="B53" s="16">
        <v>-423</v>
      </c>
      <c r="C53" s="16">
        <v>-30</v>
      </c>
      <c r="D53" s="16">
        <v>-100</v>
      </c>
      <c r="E53" s="16">
        <v>-7</v>
      </c>
      <c r="F53" s="16">
        <v>-43</v>
      </c>
      <c r="G53" s="19"/>
      <c r="H53" s="26">
        <v>-64</v>
      </c>
      <c r="I53" s="26">
        <v>-563</v>
      </c>
      <c r="J53" s="26">
        <v>-1262</v>
      </c>
      <c r="K53" s="26">
        <v>-423</v>
      </c>
      <c r="L53" s="26">
        <v>-21</v>
      </c>
      <c r="M53" s="26">
        <v>-6</v>
      </c>
      <c r="N53" s="26">
        <v>-15</v>
      </c>
      <c r="O53" s="26">
        <v>-30</v>
      </c>
      <c r="P53" s="26">
        <v>-7</v>
      </c>
      <c r="Q53" s="16">
        <v>-103</v>
      </c>
      <c r="R53" s="16">
        <v>-107</v>
      </c>
      <c r="S53" s="16">
        <v>-100</v>
      </c>
      <c r="T53" s="16">
        <v>0</v>
      </c>
      <c r="U53" s="16">
        <v>-5</v>
      </c>
      <c r="V53" s="16">
        <v>-6</v>
      </c>
      <c r="W53" s="23">
        <v>-7</v>
      </c>
      <c r="X53" s="16">
        <v>-5</v>
      </c>
      <c r="Y53" s="16">
        <v>-32</v>
      </c>
      <c r="Z53" s="16">
        <v>-42</v>
      </c>
      <c r="AA53" s="16">
        <v>-43</v>
      </c>
    </row>
    <row r="54" spans="1:27" s="7" customFormat="1" ht="15.95" customHeight="1" thickBot="1" x14ac:dyDescent="0.25">
      <c r="A54" s="22" t="s">
        <v>166</v>
      </c>
      <c r="B54" s="23">
        <v>-283666</v>
      </c>
      <c r="C54" s="23">
        <v>-486100</v>
      </c>
      <c r="D54" s="23">
        <v>-445582</v>
      </c>
      <c r="E54" s="23">
        <f>+E34+E45</f>
        <v>-389137</v>
      </c>
      <c r="F54" s="23">
        <v>-626669</v>
      </c>
      <c r="G54" s="24"/>
      <c r="H54" s="23">
        <v>-55930</v>
      </c>
      <c r="I54" s="23">
        <v>-113312</v>
      </c>
      <c r="J54" s="23">
        <v>-174407</v>
      </c>
      <c r="K54" s="23">
        <v>-283666</v>
      </c>
      <c r="L54" s="23">
        <v>-114679</v>
      </c>
      <c r="M54" s="23">
        <v>-200411</v>
      </c>
      <c r="N54" s="23">
        <v>-313222</v>
      </c>
      <c r="O54" s="23">
        <v>-486100</v>
      </c>
      <c r="P54" s="23">
        <v>-134550</v>
      </c>
      <c r="Q54" s="23">
        <v>-231049</v>
      </c>
      <c r="R54" s="23">
        <v>-337789</v>
      </c>
      <c r="S54" s="23">
        <v>-445582</v>
      </c>
      <c r="T54" s="23">
        <v>-102099</v>
      </c>
      <c r="U54" s="23">
        <v>-184175</v>
      </c>
      <c r="V54" s="23">
        <v>-255648</v>
      </c>
      <c r="W54" s="23">
        <v>-389137</v>
      </c>
      <c r="X54" s="23">
        <f>+X45+X34</f>
        <v>-118481</v>
      </c>
      <c r="Y54" s="23">
        <f>+Y34+Y45</f>
        <v>-209597</v>
      </c>
      <c r="Z54" s="23">
        <v>-468070</v>
      </c>
      <c r="AA54" s="23">
        <v>-626669</v>
      </c>
    </row>
    <row r="55" spans="1:27" s="4" customFormat="1" ht="15.95" customHeight="1" x14ac:dyDescent="0.2">
      <c r="A55" s="64" t="s">
        <v>167</v>
      </c>
      <c r="B55" s="21"/>
      <c r="C55" s="21"/>
      <c r="D55" s="21"/>
      <c r="E55" s="21"/>
      <c r="F55" s="21"/>
      <c r="G55" s="13"/>
      <c r="H55" s="21"/>
      <c r="I55" s="21"/>
      <c r="J55" s="21"/>
      <c r="K55" s="21"/>
      <c r="L55" s="21"/>
      <c r="M55" s="21"/>
      <c r="N55" s="21"/>
      <c r="O55" s="21"/>
      <c r="P55" s="21"/>
      <c r="Q55" s="21"/>
      <c r="R55" s="21"/>
      <c r="S55" s="21"/>
      <c r="T55" s="21"/>
      <c r="U55" s="21"/>
      <c r="V55" s="21"/>
      <c r="W55" s="14"/>
      <c r="X55" s="21"/>
      <c r="Y55" s="21"/>
      <c r="Z55" s="21"/>
      <c r="AA55" s="21">
        <v>0</v>
      </c>
    </row>
    <row r="56" spans="1:27" s="4" customFormat="1" ht="15.95" customHeight="1" x14ac:dyDescent="0.2">
      <c r="A56" s="90" t="s">
        <v>207</v>
      </c>
      <c r="B56" s="14">
        <v>52132</v>
      </c>
      <c r="C56" s="14">
        <v>1338262</v>
      </c>
      <c r="D56" s="14">
        <v>0</v>
      </c>
      <c r="E56" s="14">
        <f>SUM(E57:E61)</f>
        <v>1352</v>
      </c>
      <c r="F56" s="14">
        <v>598982</v>
      </c>
      <c r="G56" s="13"/>
      <c r="H56" s="14">
        <v>0</v>
      </c>
      <c r="I56" s="14">
        <v>0</v>
      </c>
      <c r="J56" s="14">
        <v>0</v>
      </c>
      <c r="K56" s="14">
        <v>52132</v>
      </c>
      <c r="L56" s="14">
        <v>14542</v>
      </c>
      <c r="M56" s="14">
        <v>53003</v>
      </c>
      <c r="N56" s="14">
        <v>26329</v>
      </c>
      <c r="O56" s="14">
        <v>1338262</v>
      </c>
      <c r="P56" s="14">
        <v>0</v>
      </c>
      <c r="Q56" s="14">
        <v>0</v>
      </c>
      <c r="R56" s="14">
        <v>22</v>
      </c>
      <c r="S56" s="14">
        <v>0</v>
      </c>
      <c r="T56" s="14">
        <v>0</v>
      </c>
      <c r="U56" s="14">
        <v>0</v>
      </c>
      <c r="V56" s="14">
        <v>0</v>
      </c>
      <c r="W56" s="16">
        <v>1352</v>
      </c>
      <c r="X56" s="14">
        <v>0</v>
      </c>
      <c r="Y56" s="14">
        <f>SUM(Y57:Y61)</f>
        <v>167488</v>
      </c>
      <c r="Z56" s="14">
        <f>SUM(Z57:Z61)</f>
        <v>454394</v>
      </c>
      <c r="AA56" s="14">
        <v>598982</v>
      </c>
    </row>
    <row r="57" spans="1:27" s="4" customFormat="1" ht="15.95" customHeight="1" x14ac:dyDescent="0.2">
      <c r="A57" s="11" t="s">
        <v>168</v>
      </c>
      <c r="B57" s="16">
        <v>1570</v>
      </c>
      <c r="C57" s="16">
        <v>2355</v>
      </c>
      <c r="D57" s="16">
        <v>0</v>
      </c>
      <c r="E57" s="16"/>
      <c r="F57" s="16">
        <v>0</v>
      </c>
      <c r="G57" s="13"/>
      <c r="H57" s="16">
        <v>0</v>
      </c>
      <c r="I57" s="16">
        <v>0</v>
      </c>
      <c r="J57" s="16">
        <v>0</v>
      </c>
      <c r="K57" s="16">
        <v>1570</v>
      </c>
      <c r="L57" s="16">
        <v>0</v>
      </c>
      <c r="M57" s="16">
        <v>0</v>
      </c>
      <c r="N57" s="16">
        <v>2346</v>
      </c>
      <c r="O57" s="16">
        <v>2355</v>
      </c>
      <c r="P57" s="16">
        <v>0</v>
      </c>
      <c r="Q57" s="16">
        <v>0</v>
      </c>
      <c r="R57" s="16">
        <v>0</v>
      </c>
      <c r="S57" s="16">
        <v>0</v>
      </c>
      <c r="T57" s="16">
        <v>0</v>
      </c>
      <c r="U57" s="16">
        <v>0</v>
      </c>
      <c r="V57" s="16">
        <v>0</v>
      </c>
      <c r="W57" s="16">
        <v>0</v>
      </c>
      <c r="X57" s="16">
        <v>0</v>
      </c>
      <c r="Y57" s="16">
        <v>0</v>
      </c>
      <c r="Z57" s="16"/>
      <c r="AA57" s="16">
        <v>0</v>
      </c>
    </row>
    <row r="58" spans="1:27" s="4" customFormat="1" ht="15.95" customHeight="1" x14ac:dyDescent="0.2">
      <c r="A58" s="11" t="s">
        <v>169</v>
      </c>
      <c r="B58" s="16">
        <v>50554</v>
      </c>
      <c r="C58" s="16">
        <v>1333059</v>
      </c>
      <c r="D58" s="16">
        <v>0</v>
      </c>
      <c r="E58" s="16">
        <v>0</v>
      </c>
      <c r="F58" s="16">
        <v>595448</v>
      </c>
      <c r="G58" s="13"/>
      <c r="H58" s="16">
        <v>0</v>
      </c>
      <c r="I58" s="16">
        <v>0</v>
      </c>
      <c r="J58" s="16">
        <v>0</v>
      </c>
      <c r="K58" s="16">
        <v>50554</v>
      </c>
      <c r="L58" s="16">
        <v>14542</v>
      </c>
      <c r="M58" s="16">
        <v>50171</v>
      </c>
      <c r="N58" s="16">
        <v>21134</v>
      </c>
      <c r="O58" s="16">
        <v>1333059</v>
      </c>
      <c r="P58" s="16">
        <v>0</v>
      </c>
      <c r="Q58" s="16">
        <v>0</v>
      </c>
      <c r="R58" s="16">
        <v>22</v>
      </c>
      <c r="S58" s="16">
        <v>0</v>
      </c>
      <c r="T58" s="16">
        <v>0</v>
      </c>
      <c r="U58" s="16">
        <v>0</v>
      </c>
      <c r="V58" s="16">
        <v>0</v>
      </c>
      <c r="W58" s="16">
        <v>0</v>
      </c>
      <c r="X58" s="16">
        <v>0</v>
      </c>
      <c r="Y58" s="16">
        <v>167488</v>
      </c>
      <c r="Z58" s="16">
        <v>454394</v>
      </c>
      <c r="AA58" s="16">
        <v>595448</v>
      </c>
    </row>
    <row r="59" spans="1:27" s="4" customFormat="1" ht="15.95" customHeight="1" x14ac:dyDescent="0.2">
      <c r="A59" s="89" t="s">
        <v>217</v>
      </c>
      <c r="B59" s="16">
        <v>0</v>
      </c>
      <c r="C59" s="16">
        <v>0</v>
      </c>
      <c r="D59" s="16">
        <v>0</v>
      </c>
      <c r="E59" s="16">
        <v>0</v>
      </c>
      <c r="F59" s="16">
        <v>0</v>
      </c>
      <c r="G59" s="13"/>
      <c r="H59" s="16">
        <v>0</v>
      </c>
      <c r="I59" s="16">
        <v>0</v>
      </c>
      <c r="J59" s="16">
        <v>0</v>
      </c>
      <c r="K59" s="16">
        <v>0</v>
      </c>
      <c r="L59" s="16">
        <v>0</v>
      </c>
      <c r="M59" s="16">
        <v>0</v>
      </c>
      <c r="N59" s="16">
        <v>0</v>
      </c>
      <c r="O59" s="16">
        <v>0</v>
      </c>
      <c r="P59" s="16">
        <v>0</v>
      </c>
      <c r="Q59" s="16">
        <v>0</v>
      </c>
      <c r="R59" s="16">
        <v>0</v>
      </c>
      <c r="S59" s="16">
        <v>0</v>
      </c>
      <c r="T59" s="16">
        <v>0</v>
      </c>
      <c r="U59" s="16">
        <v>0</v>
      </c>
      <c r="V59" s="16">
        <v>0</v>
      </c>
      <c r="W59" s="16">
        <v>0</v>
      </c>
      <c r="X59" s="16">
        <v>0</v>
      </c>
      <c r="Y59" s="16">
        <v>0</v>
      </c>
      <c r="Z59" s="16"/>
      <c r="AA59" s="16">
        <v>0</v>
      </c>
    </row>
    <row r="60" spans="1:27" s="4" customFormat="1" ht="15.95" customHeight="1" x14ac:dyDescent="0.2">
      <c r="A60" s="89" t="s">
        <v>218</v>
      </c>
      <c r="B60" s="16">
        <v>0</v>
      </c>
      <c r="C60" s="16">
        <v>0</v>
      </c>
      <c r="D60" s="16">
        <v>0</v>
      </c>
      <c r="E60" s="16">
        <v>0</v>
      </c>
      <c r="F60" s="16">
        <v>0</v>
      </c>
      <c r="G60" s="13"/>
      <c r="H60" s="16">
        <v>0</v>
      </c>
      <c r="I60" s="16">
        <v>0</v>
      </c>
      <c r="J60" s="16">
        <v>0</v>
      </c>
      <c r="K60" s="16">
        <v>0</v>
      </c>
      <c r="L60" s="16">
        <v>0</v>
      </c>
      <c r="M60" s="16">
        <v>0</v>
      </c>
      <c r="N60" s="16">
        <v>0</v>
      </c>
      <c r="O60" s="16">
        <v>0</v>
      </c>
      <c r="P60" s="16">
        <v>0</v>
      </c>
      <c r="Q60" s="16">
        <v>0</v>
      </c>
      <c r="R60" s="16">
        <v>0</v>
      </c>
      <c r="S60" s="16">
        <v>0</v>
      </c>
      <c r="T60" s="16">
        <v>0</v>
      </c>
      <c r="U60" s="16">
        <v>0</v>
      </c>
      <c r="V60" s="16">
        <v>0</v>
      </c>
      <c r="W60" s="16">
        <v>0</v>
      </c>
      <c r="X60" s="16">
        <v>0</v>
      </c>
      <c r="Y60" s="16">
        <v>0</v>
      </c>
      <c r="Z60" s="16"/>
      <c r="AA60" s="16">
        <v>0</v>
      </c>
    </row>
    <row r="61" spans="1:27" s="4" customFormat="1" ht="15.95" customHeight="1" x14ac:dyDescent="0.2">
      <c r="A61" s="11" t="s">
        <v>170</v>
      </c>
      <c r="B61" s="16">
        <v>8</v>
      </c>
      <c r="C61" s="16">
        <v>2848</v>
      </c>
      <c r="D61" s="16">
        <v>0</v>
      </c>
      <c r="E61" s="16">
        <v>1352</v>
      </c>
      <c r="F61" s="16">
        <v>3534</v>
      </c>
      <c r="G61" s="13"/>
      <c r="H61" s="16">
        <v>0</v>
      </c>
      <c r="I61" s="16">
        <v>0</v>
      </c>
      <c r="J61" s="16">
        <v>0</v>
      </c>
      <c r="K61" s="16">
        <v>8</v>
      </c>
      <c r="L61" s="16">
        <v>0</v>
      </c>
      <c r="M61" s="16">
        <v>2832</v>
      </c>
      <c r="N61" s="16">
        <v>2849</v>
      </c>
      <c r="O61" s="16">
        <v>2848</v>
      </c>
      <c r="P61" s="16">
        <v>0</v>
      </c>
      <c r="Q61" s="16">
        <v>0</v>
      </c>
      <c r="R61" s="16">
        <v>0</v>
      </c>
      <c r="S61" s="16">
        <v>0</v>
      </c>
      <c r="T61" s="16">
        <v>0</v>
      </c>
      <c r="U61" s="16">
        <v>0</v>
      </c>
      <c r="V61" s="16">
        <v>0</v>
      </c>
      <c r="W61" s="14">
        <v>1352</v>
      </c>
      <c r="X61" s="16">
        <v>0</v>
      </c>
      <c r="Y61" s="16">
        <v>0</v>
      </c>
      <c r="Z61" s="16"/>
      <c r="AA61" s="16">
        <v>3534</v>
      </c>
    </row>
    <row r="62" spans="1:27" s="4" customFormat="1" ht="15.95" customHeight="1" x14ac:dyDescent="0.2">
      <c r="A62" s="90" t="s">
        <v>208</v>
      </c>
      <c r="B62" s="14">
        <v>-264712</v>
      </c>
      <c r="C62" s="14">
        <v>-1155375</v>
      </c>
      <c r="D62" s="14">
        <v>-177545</v>
      </c>
      <c r="E62" s="14">
        <f>SUM(E63:E68)</f>
        <v>-167125</v>
      </c>
      <c r="F62" s="14">
        <v>-724083</v>
      </c>
      <c r="G62" s="13"/>
      <c r="H62" s="14">
        <v>-982</v>
      </c>
      <c r="I62" s="14">
        <v>-161586</v>
      </c>
      <c r="J62" s="14">
        <v>-162528</v>
      </c>
      <c r="K62" s="14">
        <v>-264712</v>
      </c>
      <c r="L62" s="14">
        <v>-55208</v>
      </c>
      <c r="M62" s="14">
        <v>-51748</v>
      </c>
      <c r="N62" s="14">
        <v>-47938</v>
      </c>
      <c r="O62" s="14">
        <v>-1155375</v>
      </c>
      <c r="P62" s="14">
        <v>-1842</v>
      </c>
      <c r="Q62" s="14">
        <v>-3060</v>
      </c>
      <c r="R62" s="14">
        <v>-154808</v>
      </c>
      <c r="S62" s="14">
        <v>-177545</v>
      </c>
      <c r="T62" s="14">
        <v>-2221</v>
      </c>
      <c r="U62" s="14">
        <v>-4026</v>
      </c>
      <c r="V62" s="14">
        <v>-5626</v>
      </c>
      <c r="W62" s="16">
        <v>-167125</v>
      </c>
      <c r="X62" s="14">
        <v>-1570</v>
      </c>
      <c r="Y62" s="14">
        <f>SUM(Y63:Y68)</f>
        <v>-174593</v>
      </c>
      <c r="Z62" s="14">
        <f>SUM(Z63:Z68)</f>
        <v>-662000</v>
      </c>
      <c r="AA62" s="14">
        <v>-724083</v>
      </c>
    </row>
    <row r="63" spans="1:27" s="4" customFormat="1" ht="15.95" customHeight="1" x14ac:dyDescent="0.2">
      <c r="A63" s="11" t="s">
        <v>171</v>
      </c>
      <c r="B63" s="16">
        <v>-59551</v>
      </c>
      <c r="C63" s="16">
        <v>0</v>
      </c>
      <c r="D63" s="16">
        <v>-150195</v>
      </c>
      <c r="E63" s="16">
        <v>0</v>
      </c>
      <c r="F63" s="16">
        <v>-395249</v>
      </c>
      <c r="G63" s="13"/>
      <c r="H63" s="16">
        <v>0</v>
      </c>
      <c r="I63" s="16">
        <v>0</v>
      </c>
      <c r="J63" s="16">
        <v>0</v>
      </c>
      <c r="K63" s="16">
        <v>-59551</v>
      </c>
      <c r="L63" s="16">
        <v>0</v>
      </c>
      <c r="M63" s="16">
        <v>-49609</v>
      </c>
      <c r="N63" s="16"/>
      <c r="O63" s="16">
        <v>0</v>
      </c>
      <c r="P63" s="16">
        <v>0</v>
      </c>
      <c r="Q63" s="16">
        <v>0</v>
      </c>
      <c r="R63" s="16">
        <v>-150195</v>
      </c>
      <c r="S63" s="16">
        <v>-150195</v>
      </c>
      <c r="T63" s="16">
        <v>0</v>
      </c>
      <c r="U63" s="16">
        <v>0</v>
      </c>
      <c r="V63" s="16">
        <v>0</v>
      </c>
      <c r="W63" s="16">
        <v>0</v>
      </c>
      <c r="X63" s="16">
        <v>0</v>
      </c>
      <c r="Y63" s="16">
        <v>0</v>
      </c>
      <c r="Z63" s="16">
        <v>-395249</v>
      </c>
      <c r="AA63" s="16">
        <v>-395249</v>
      </c>
    </row>
    <row r="64" spans="1:27" s="4" customFormat="1" ht="15.95" customHeight="1" x14ac:dyDescent="0.2">
      <c r="A64" s="11" t="s">
        <v>172</v>
      </c>
      <c r="B64" s="16">
        <v>-30259</v>
      </c>
      <c r="C64" s="16">
        <v>0</v>
      </c>
      <c r="D64" s="16">
        <v>-21498</v>
      </c>
      <c r="E64" s="16">
        <v>-438</v>
      </c>
      <c r="F64" s="16">
        <v>-321640</v>
      </c>
      <c r="G64" s="13"/>
      <c r="H64" s="16">
        <v>0</v>
      </c>
      <c r="I64" s="16">
        <v>0</v>
      </c>
      <c r="J64" s="16">
        <v>0</v>
      </c>
      <c r="K64" s="16">
        <v>-30259</v>
      </c>
      <c r="L64" s="16">
        <v>0</v>
      </c>
      <c r="M64" s="16"/>
      <c r="N64" s="16"/>
      <c r="O64" s="16">
        <v>-50218</v>
      </c>
      <c r="P64" s="16">
        <v>-39</v>
      </c>
      <c r="Q64" s="16">
        <v>0</v>
      </c>
      <c r="R64" s="16">
        <v>0</v>
      </c>
      <c r="S64" s="16">
        <v>-21498</v>
      </c>
      <c r="T64" s="16">
        <v>-447</v>
      </c>
      <c r="U64" s="16">
        <v>-438</v>
      </c>
      <c r="V64" s="16">
        <v>-438</v>
      </c>
      <c r="W64" s="16">
        <v>-438</v>
      </c>
      <c r="X64" s="16">
        <v>0</v>
      </c>
      <c r="Y64" s="16">
        <v>-171465</v>
      </c>
      <c r="Z64" s="16">
        <v>-262117</v>
      </c>
      <c r="AA64" s="16">
        <v>-321640</v>
      </c>
    </row>
    <row r="65" spans="1:27" s="4" customFormat="1" ht="15.95" customHeight="1" x14ac:dyDescent="0.2">
      <c r="A65" s="11" t="s">
        <v>173</v>
      </c>
      <c r="B65" s="16">
        <v>-160000</v>
      </c>
      <c r="C65" s="16">
        <v>-1098012</v>
      </c>
      <c r="D65" s="16">
        <v>0</v>
      </c>
      <c r="E65" s="16">
        <v>-160000</v>
      </c>
      <c r="F65" s="16">
        <v>0</v>
      </c>
      <c r="G65" s="13"/>
      <c r="H65" s="16">
        <v>0</v>
      </c>
      <c r="I65" s="16">
        <v>-160000</v>
      </c>
      <c r="J65" s="16">
        <v>-160000</v>
      </c>
      <c r="K65" s="16">
        <v>-160000</v>
      </c>
      <c r="L65" s="16">
        <v>0</v>
      </c>
      <c r="M65" s="16"/>
      <c r="N65" s="16"/>
      <c r="O65" s="16">
        <v>-1098012</v>
      </c>
      <c r="P65" s="16">
        <v>0</v>
      </c>
      <c r="Q65" s="16">
        <v>0</v>
      </c>
      <c r="R65" s="16">
        <v>0</v>
      </c>
      <c r="S65" s="16">
        <v>0</v>
      </c>
      <c r="T65" s="16">
        <v>0</v>
      </c>
      <c r="U65" s="16"/>
      <c r="V65" s="16">
        <v>0</v>
      </c>
      <c r="W65" s="16">
        <v>-160000</v>
      </c>
      <c r="X65" s="16">
        <v>0</v>
      </c>
      <c r="Y65" s="16">
        <v>0</v>
      </c>
      <c r="Z65" s="16"/>
      <c r="AA65" s="16">
        <v>0</v>
      </c>
    </row>
    <row r="66" spans="1:27" s="4" customFormat="1" ht="15.95" customHeight="1" x14ac:dyDescent="0.2">
      <c r="A66" s="11" t="s">
        <v>174</v>
      </c>
      <c r="B66" s="16">
        <v>-10908</v>
      </c>
      <c r="C66" s="16">
        <v>-7130</v>
      </c>
      <c r="D66" s="16">
        <v>-5852</v>
      </c>
      <c r="E66" s="16">
        <v>-6687</v>
      </c>
      <c r="F66" s="16">
        <v>-7194</v>
      </c>
      <c r="G66" s="13"/>
      <c r="H66" s="16">
        <v>-982</v>
      </c>
      <c r="I66" s="16">
        <v>-1586</v>
      </c>
      <c r="J66" s="16">
        <v>-2528</v>
      </c>
      <c r="K66" s="16">
        <v>-10908</v>
      </c>
      <c r="L66" s="16">
        <v>-945</v>
      </c>
      <c r="M66" s="16">
        <v>-2124</v>
      </c>
      <c r="N66" s="16">
        <v>-5021</v>
      </c>
      <c r="O66" s="16">
        <v>-7130</v>
      </c>
      <c r="P66" s="16">
        <v>-1803</v>
      </c>
      <c r="Q66" s="16">
        <v>-3060</v>
      </c>
      <c r="R66" s="16">
        <v>-4613</v>
      </c>
      <c r="S66" s="16">
        <v>-5852</v>
      </c>
      <c r="T66" s="16">
        <v>-1774</v>
      </c>
      <c r="U66" s="16">
        <v>-3588</v>
      </c>
      <c r="V66" s="16">
        <v>-5188</v>
      </c>
      <c r="W66" s="16">
        <v>-6687</v>
      </c>
      <c r="X66" s="16">
        <v>-1567</v>
      </c>
      <c r="Y66" s="16">
        <v>-3118</v>
      </c>
      <c r="Z66" s="16">
        <v>-4575</v>
      </c>
      <c r="AA66" s="16">
        <v>-7194</v>
      </c>
    </row>
    <row r="67" spans="1:27" s="4" customFormat="1" ht="15.95" customHeight="1" x14ac:dyDescent="0.2">
      <c r="A67" s="11" t="s">
        <v>175</v>
      </c>
      <c r="B67" s="16">
        <v>0</v>
      </c>
      <c r="C67" s="16">
        <v>-50218</v>
      </c>
      <c r="D67" s="16">
        <v>0</v>
      </c>
      <c r="E67" s="16"/>
      <c r="F67" s="16">
        <v>0</v>
      </c>
      <c r="G67" s="13"/>
      <c r="H67" s="16">
        <v>0</v>
      </c>
      <c r="I67" s="16">
        <v>0</v>
      </c>
      <c r="J67" s="16"/>
      <c r="K67" s="16">
        <v>0</v>
      </c>
      <c r="L67" s="16">
        <v>-54263</v>
      </c>
      <c r="M67" s="16"/>
      <c r="N67" s="16">
        <v>-42902</v>
      </c>
      <c r="O67" s="16">
        <v>0</v>
      </c>
      <c r="P67" s="16">
        <v>0</v>
      </c>
      <c r="Q67" s="16">
        <v>0</v>
      </c>
      <c r="R67" s="16">
        <v>0</v>
      </c>
      <c r="S67" s="16">
        <v>0</v>
      </c>
      <c r="T67" s="16">
        <v>0</v>
      </c>
      <c r="U67" s="16"/>
      <c r="V67" s="16">
        <v>0</v>
      </c>
      <c r="W67" s="16">
        <v>0</v>
      </c>
      <c r="X67" s="16">
        <v>0</v>
      </c>
      <c r="Y67" s="16">
        <v>0</v>
      </c>
      <c r="Z67" s="16"/>
      <c r="AA67" s="16">
        <v>0</v>
      </c>
    </row>
    <row r="68" spans="1:27" s="6" customFormat="1" ht="15.95" customHeight="1" thickBot="1" x14ac:dyDescent="0.25">
      <c r="A68" s="25" t="s">
        <v>176</v>
      </c>
      <c r="B68" s="16">
        <v>-3994</v>
      </c>
      <c r="C68" s="16">
        <v>-15</v>
      </c>
      <c r="D68" s="16">
        <v>0</v>
      </c>
      <c r="E68" s="16">
        <v>0</v>
      </c>
      <c r="F68" s="16">
        <v>0</v>
      </c>
      <c r="G68" s="19"/>
      <c r="H68" s="26">
        <v>0</v>
      </c>
      <c r="I68" s="26">
        <v>0</v>
      </c>
      <c r="J68" s="26">
        <v>0</v>
      </c>
      <c r="K68" s="26">
        <v>-3994</v>
      </c>
      <c r="L68" s="26">
        <v>0</v>
      </c>
      <c r="M68" s="26">
        <v>-15</v>
      </c>
      <c r="N68" s="26">
        <v>-15</v>
      </c>
      <c r="O68" s="26">
        <v>-15</v>
      </c>
      <c r="P68" s="26">
        <v>0</v>
      </c>
      <c r="Q68" s="26">
        <v>0</v>
      </c>
      <c r="R68" s="26">
        <v>0</v>
      </c>
      <c r="S68" s="16">
        <v>0</v>
      </c>
      <c r="T68" s="16">
        <v>0</v>
      </c>
      <c r="U68" s="16"/>
      <c r="V68" s="16">
        <v>0</v>
      </c>
      <c r="W68" s="16">
        <v>0</v>
      </c>
      <c r="X68" s="16">
        <v>-3</v>
      </c>
      <c r="Y68" s="16">
        <v>-10</v>
      </c>
      <c r="Z68" s="16">
        <v>-59</v>
      </c>
      <c r="AA68" s="16">
        <v>0</v>
      </c>
    </row>
    <row r="69" spans="1:27" s="7" customFormat="1" ht="15.95" customHeight="1" thickBot="1" x14ac:dyDescent="0.25">
      <c r="A69" s="22" t="s">
        <v>177</v>
      </c>
      <c r="B69" s="23">
        <v>-212580</v>
      </c>
      <c r="C69" s="23">
        <v>182887</v>
      </c>
      <c r="D69" s="23">
        <v>-177545</v>
      </c>
      <c r="E69" s="23">
        <f>+E56+E62</f>
        <v>-165773</v>
      </c>
      <c r="F69" s="23">
        <v>-125101</v>
      </c>
      <c r="G69" s="24"/>
      <c r="H69" s="23">
        <v>-982</v>
      </c>
      <c r="I69" s="23">
        <v>-161586</v>
      </c>
      <c r="J69" s="23">
        <v>-162528</v>
      </c>
      <c r="K69" s="23">
        <v>-212580</v>
      </c>
      <c r="L69" s="23">
        <v>-40666</v>
      </c>
      <c r="M69" s="23">
        <v>1255</v>
      </c>
      <c r="N69" s="23">
        <v>-21609</v>
      </c>
      <c r="O69" s="23">
        <v>182887</v>
      </c>
      <c r="P69" s="23">
        <v>-1842</v>
      </c>
      <c r="Q69" s="23">
        <v>-3060</v>
      </c>
      <c r="R69" s="23">
        <v>-154786</v>
      </c>
      <c r="S69" s="23">
        <v>-177545</v>
      </c>
      <c r="T69" s="23">
        <v>-2221</v>
      </c>
      <c r="U69" s="23">
        <v>-4026</v>
      </c>
      <c r="V69" s="23">
        <v>-5626</v>
      </c>
      <c r="W69" s="23">
        <v>-165773</v>
      </c>
      <c r="X69" s="23">
        <v>-1570</v>
      </c>
      <c r="Y69" s="23">
        <f>+Y56+Y62</f>
        <v>-7105</v>
      </c>
      <c r="Z69" s="23">
        <v>-207606</v>
      </c>
      <c r="AA69" s="23">
        <v>-125101</v>
      </c>
    </row>
    <row r="70" spans="1:27" s="7" customFormat="1" ht="15.95" customHeight="1" thickBot="1" x14ac:dyDescent="0.25">
      <c r="A70" s="22" t="s">
        <v>178</v>
      </c>
      <c r="B70" s="23">
        <v>-53670</v>
      </c>
      <c r="C70" s="23">
        <v>153877</v>
      </c>
      <c r="D70" s="23">
        <v>213744</v>
      </c>
      <c r="E70" s="23">
        <f>+E69+E54+E32</f>
        <v>73922</v>
      </c>
      <c r="F70" s="23">
        <v>-297832</v>
      </c>
      <c r="G70" s="24"/>
      <c r="H70" s="23">
        <v>28502</v>
      </c>
      <c r="I70" s="23">
        <v>-33894</v>
      </c>
      <c r="J70" s="23">
        <v>-40653</v>
      </c>
      <c r="K70" s="23">
        <v>-53670</v>
      </c>
      <c r="L70" s="23">
        <v>-10989</v>
      </c>
      <c r="M70" s="23">
        <v>3552</v>
      </c>
      <c r="N70" s="23">
        <v>36323</v>
      </c>
      <c r="O70" s="23">
        <v>153877</v>
      </c>
      <c r="P70" s="23">
        <v>-70596</v>
      </c>
      <c r="Q70" s="23">
        <v>127473</v>
      </c>
      <c r="R70" s="23">
        <v>56670</v>
      </c>
      <c r="S70" s="23">
        <v>213744</v>
      </c>
      <c r="T70" s="23">
        <v>-125347</v>
      </c>
      <c r="U70" s="23">
        <v>67247</v>
      </c>
      <c r="V70" s="23">
        <v>105415</v>
      </c>
      <c r="W70" s="23">
        <v>73922</v>
      </c>
      <c r="X70" s="23">
        <v>-123924</v>
      </c>
      <c r="Y70" s="23">
        <f>+Y69+Y54+Y32</f>
        <v>-4884</v>
      </c>
      <c r="Z70" s="23">
        <v>-322907</v>
      </c>
      <c r="AA70" s="23">
        <v>-297832</v>
      </c>
    </row>
    <row r="71" spans="1:27" s="7" customFormat="1" ht="15.95" customHeight="1" thickBot="1" x14ac:dyDescent="0.25">
      <c r="A71" s="22" t="s">
        <v>179</v>
      </c>
      <c r="B71" s="14">
        <v>105593</v>
      </c>
      <c r="C71" s="14">
        <v>49162</v>
      </c>
      <c r="D71" s="14">
        <v>202935</v>
      </c>
      <c r="E71" s="14">
        <v>414369</v>
      </c>
      <c r="F71" s="14">
        <v>489754</v>
      </c>
      <c r="G71" s="24"/>
      <c r="H71" s="23">
        <v>105593</v>
      </c>
      <c r="I71" s="23">
        <v>105593</v>
      </c>
      <c r="J71" s="23">
        <v>105593</v>
      </c>
      <c r="K71" s="23">
        <v>105593</v>
      </c>
      <c r="L71" s="23">
        <v>49162</v>
      </c>
      <c r="M71" s="23">
        <v>49162</v>
      </c>
      <c r="N71" s="23">
        <v>49162</v>
      </c>
      <c r="O71" s="23">
        <v>49162</v>
      </c>
      <c r="P71" s="23">
        <v>202935</v>
      </c>
      <c r="Q71" s="23">
        <v>202935</v>
      </c>
      <c r="R71" s="23">
        <v>202935</v>
      </c>
      <c r="S71" s="23">
        <v>202935</v>
      </c>
      <c r="T71" s="23">
        <v>414369</v>
      </c>
      <c r="U71" s="23">
        <v>414369</v>
      </c>
      <c r="V71" s="23">
        <v>414369</v>
      </c>
      <c r="W71" s="84">
        <v>414369</v>
      </c>
      <c r="X71" s="23">
        <v>489754</v>
      </c>
      <c r="Y71" s="23">
        <v>489754</v>
      </c>
      <c r="Z71" s="23">
        <v>489754</v>
      </c>
      <c r="AA71" s="23">
        <v>489754</v>
      </c>
    </row>
    <row r="72" spans="1:27" s="7" customFormat="1" ht="15.95" customHeight="1" thickBot="1" x14ac:dyDescent="0.25">
      <c r="A72" s="83" t="s">
        <v>180</v>
      </c>
      <c r="B72" s="84">
        <v>-2761</v>
      </c>
      <c r="C72" s="84">
        <v>-104</v>
      </c>
      <c r="D72" s="84">
        <v>-2310</v>
      </c>
      <c r="E72" s="84">
        <v>1463</v>
      </c>
      <c r="F72" s="84">
        <v>217</v>
      </c>
      <c r="G72" s="24"/>
      <c r="H72" s="84">
        <v>-2019</v>
      </c>
      <c r="I72" s="84">
        <v>-2642</v>
      </c>
      <c r="J72" s="84">
        <v>-2396</v>
      </c>
      <c r="K72" s="84">
        <v>-2761</v>
      </c>
      <c r="L72" s="84">
        <v>-7</v>
      </c>
      <c r="M72" s="84">
        <v>-26</v>
      </c>
      <c r="N72" s="84">
        <v>280</v>
      </c>
      <c r="O72" s="84">
        <v>-104</v>
      </c>
      <c r="P72" s="84">
        <v>39</v>
      </c>
      <c r="Q72" s="84">
        <v>-668</v>
      </c>
      <c r="R72" s="84">
        <v>-493</v>
      </c>
      <c r="S72" s="84">
        <v>-2310</v>
      </c>
      <c r="T72" s="84">
        <v>904</v>
      </c>
      <c r="U72" s="84">
        <v>1011</v>
      </c>
      <c r="V72" s="84">
        <v>2081</v>
      </c>
      <c r="W72" s="80">
        <v>1463</v>
      </c>
      <c r="X72" s="84">
        <v>-304</v>
      </c>
      <c r="Y72" s="84">
        <v>-1642</v>
      </c>
      <c r="Z72" s="84">
        <v>1464</v>
      </c>
      <c r="AA72" s="84">
        <v>217</v>
      </c>
    </row>
    <row r="73" spans="1:27" s="82" customFormat="1" ht="15.95" customHeight="1" thickBot="1" x14ac:dyDescent="0.25">
      <c r="A73" s="79" t="s">
        <v>181</v>
      </c>
      <c r="B73" s="80">
        <v>49162</v>
      </c>
      <c r="C73" s="80">
        <v>202935</v>
      </c>
      <c r="D73" s="80">
        <v>414369</v>
      </c>
      <c r="E73" s="80">
        <f>+E70+E71+E72</f>
        <v>489754</v>
      </c>
      <c r="F73" s="80">
        <v>192139</v>
      </c>
      <c r="G73" s="81"/>
      <c r="H73" s="80">
        <v>132076</v>
      </c>
      <c r="I73" s="80">
        <v>69057</v>
      </c>
      <c r="J73" s="80">
        <v>62544</v>
      </c>
      <c r="K73" s="80">
        <v>49162</v>
      </c>
      <c r="L73" s="80">
        <v>38166</v>
      </c>
      <c r="M73" s="80">
        <v>52688</v>
      </c>
      <c r="N73" s="80">
        <v>85765</v>
      </c>
      <c r="O73" s="80">
        <v>202935</v>
      </c>
      <c r="P73" s="80">
        <v>132378</v>
      </c>
      <c r="Q73" s="23">
        <v>329740</v>
      </c>
      <c r="R73" s="23">
        <v>259112</v>
      </c>
      <c r="S73" s="80">
        <v>414369</v>
      </c>
      <c r="T73" s="80">
        <v>289926</v>
      </c>
      <c r="U73" s="80">
        <v>482627</v>
      </c>
      <c r="V73" s="80">
        <v>521865</v>
      </c>
      <c r="W73" s="80">
        <v>489754</v>
      </c>
      <c r="X73" s="80">
        <v>365526</v>
      </c>
      <c r="Y73" s="80">
        <f>+Y70+Y71+Y72</f>
        <v>483228</v>
      </c>
      <c r="Z73" s="80">
        <v>168311</v>
      </c>
      <c r="AA73" s="80">
        <v>192139</v>
      </c>
    </row>
    <row r="74" spans="1:27" x14ac:dyDescent="0.25">
      <c r="A74" s="34"/>
      <c r="B74" s="55"/>
      <c r="C74" s="55"/>
      <c r="D74" s="55"/>
      <c r="E74" s="55"/>
      <c r="F74" s="55"/>
      <c r="G74" s="55"/>
      <c r="H74" s="56"/>
      <c r="I74" s="56"/>
      <c r="J74" s="56"/>
      <c r="K74" s="56"/>
      <c r="L74" s="56"/>
      <c r="M74" s="56"/>
      <c r="N74" s="56"/>
      <c r="O74" s="56"/>
      <c r="P74" s="56"/>
      <c r="Q74" s="56"/>
      <c r="R74" s="56"/>
      <c r="S74" s="56"/>
      <c r="T74" s="56"/>
      <c r="U74" s="56"/>
      <c r="V74" s="56"/>
      <c r="W74" s="3"/>
    </row>
    <row r="76" spans="1:27" s="58" customFormat="1" ht="13.15" customHeight="1" x14ac:dyDescent="0.2">
      <c r="A76" s="94" t="s">
        <v>123</v>
      </c>
      <c r="B76" s="59"/>
      <c r="C76" s="59"/>
      <c r="D76" s="59"/>
      <c r="E76" s="59"/>
      <c r="F76" s="59"/>
      <c r="H76" s="59"/>
      <c r="I76" s="59"/>
      <c r="J76" s="59"/>
      <c r="K76" s="59"/>
      <c r="L76" s="59"/>
      <c r="M76" s="59"/>
      <c r="N76" s="59"/>
      <c r="O76" s="59"/>
      <c r="P76" s="59"/>
      <c r="Q76" s="59"/>
      <c r="R76" s="59"/>
      <c r="S76" s="59"/>
      <c r="T76" s="59"/>
      <c r="U76" s="59"/>
      <c r="V76" s="59"/>
      <c r="W76" s="59"/>
    </row>
    <row r="77" spans="1:27" s="58" customFormat="1" ht="11.25" x14ac:dyDescent="0.2">
      <c r="A77" s="95" t="s">
        <v>212</v>
      </c>
      <c r="B77" s="59"/>
      <c r="C77" s="59"/>
      <c r="D77" s="59"/>
      <c r="E77" s="59"/>
      <c r="F77" s="59"/>
      <c r="H77" s="59"/>
      <c r="I77" s="59"/>
      <c r="J77" s="59"/>
      <c r="K77" s="59"/>
      <c r="L77" s="59"/>
      <c r="M77" s="59"/>
      <c r="N77" s="59"/>
      <c r="O77" s="59"/>
      <c r="P77" s="59"/>
      <c r="Q77" s="59"/>
      <c r="R77" s="59"/>
      <c r="S77" s="59"/>
      <c r="T77" s="59"/>
      <c r="U77" s="59"/>
      <c r="V77" s="59"/>
      <c r="W77" s="59"/>
    </row>
    <row r="78" spans="1:27" x14ac:dyDescent="0.25">
      <c r="A78" s="94" t="s">
        <v>183</v>
      </c>
    </row>
    <row r="83" spans="7:24" x14ac:dyDescent="0.25">
      <c r="G83" s="53"/>
      <c r="H83" s="53"/>
      <c r="I83" s="53"/>
      <c r="J83" s="53"/>
      <c r="K83" s="53"/>
      <c r="L83" s="53"/>
      <c r="M83" s="53"/>
      <c r="N83" s="53"/>
      <c r="O83" s="53"/>
      <c r="P83" s="53"/>
      <c r="Q83" s="53"/>
      <c r="R83" s="53"/>
      <c r="S83" s="53"/>
      <c r="T83" s="53"/>
      <c r="U83" s="53"/>
      <c r="V83" s="53"/>
      <c r="W83" s="53"/>
      <c r="X83" s="53"/>
    </row>
    <row r="84" spans="7:24" x14ac:dyDescent="0.25">
      <c r="G84" s="53"/>
      <c r="H84" s="53"/>
      <c r="I84" s="53"/>
      <c r="J84" s="53"/>
      <c r="K84" s="53"/>
      <c r="L84" s="53"/>
      <c r="M84" s="53"/>
      <c r="N84" s="53"/>
      <c r="O84" s="53"/>
      <c r="P84" s="53"/>
      <c r="Q84" s="53"/>
      <c r="R84" s="53"/>
      <c r="S84" s="53"/>
      <c r="T84" s="53"/>
      <c r="U84" s="53"/>
      <c r="V84" s="53"/>
      <c r="W84" s="53"/>
      <c r="X84" s="53"/>
    </row>
    <row r="85" spans="7:24" x14ac:dyDescent="0.25">
      <c r="G85" s="53"/>
      <c r="H85" s="53"/>
      <c r="I85" s="53"/>
      <c r="J85" s="53"/>
      <c r="K85" s="53"/>
      <c r="L85" s="53"/>
      <c r="M85" s="53"/>
      <c r="N85" s="53"/>
      <c r="O85" s="53"/>
      <c r="P85" s="53"/>
      <c r="Q85" s="53"/>
      <c r="R85" s="53"/>
      <c r="S85" s="53"/>
      <c r="T85" s="53"/>
      <c r="U85" s="53"/>
      <c r="V85" s="53"/>
      <c r="W85" s="53"/>
      <c r="X85" s="53"/>
    </row>
    <row r="86" spans="7:24" x14ac:dyDescent="0.25">
      <c r="G86" s="53"/>
      <c r="H86" s="53"/>
      <c r="I86" s="53"/>
      <c r="J86" s="53"/>
      <c r="K86" s="53"/>
      <c r="L86" s="53"/>
      <c r="M86" s="53"/>
      <c r="N86" s="53"/>
      <c r="O86" s="53"/>
      <c r="P86" s="53"/>
      <c r="Q86" s="53"/>
      <c r="R86" s="53"/>
      <c r="S86" s="53"/>
      <c r="T86" s="53"/>
      <c r="U86" s="53"/>
      <c r="V86" s="53"/>
      <c r="W86" s="53"/>
      <c r="X86" s="53"/>
    </row>
    <row r="87" spans="7:24" x14ac:dyDescent="0.25">
      <c r="G87" s="53"/>
      <c r="H87" s="53"/>
      <c r="I87" s="53"/>
      <c r="J87" s="53"/>
      <c r="K87" s="53"/>
      <c r="L87" s="53"/>
      <c r="M87" s="53"/>
      <c r="N87" s="53"/>
      <c r="O87" s="53"/>
      <c r="P87" s="53"/>
      <c r="Q87" s="53"/>
      <c r="R87" s="53"/>
      <c r="S87" s="53"/>
      <c r="T87" s="53"/>
      <c r="U87" s="53"/>
      <c r="V87" s="53"/>
      <c r="W87" s="53"/>
      <c r="X87" s="53"/>
    </row>
    <row r="88" spans="7:24" x14ac:dyDescent="0.25">
      <c r="G88" s="53"/>
      <c r="H88" s="53"/>
      <c r="I88" s="53"/>
      <c r="J88" s="53"/>
      <c r="K88" s="53"/>
      <c r="L88" s="53"/>
      <c r="M88" s="53"/>
      <c r="N88" s="53"/>
      <c r="O88" s="53"/>
      <c r="P88" s="53"/>
      <c r="Q88" s="53"/>
      <c r="R88" s="53"/>
      <c r="S88" s="53"/>
      <c r="T88" s="53"/>
      <c r="U88" s="53"/>
      <c r="V88" s="53"/>
      <c r="W88" s="53"/>
      <c r="X88" s="53"/>
    </row>
    <row r="89" spans="7:24" x14ac:dyDescent="0.25">
      <c r="G89" s="53"/>
      <c r="H89" s="53"/>
      <c r="I89" s="53"/>
      <c r="J89" s="53"/>
      <c r="K89" s="53"/>
      <c r="L89" s="53"/>
      <c r="M89" s="53"/>
      <c r="N89" s="53"/>
      <c r="O89" s="53"/>
      <c r="P89" s="53"/>
      <c r="Q89" s="53"/>
      <c r="R89" s="53"/>
      <c r="S89" s="53"/>
      <c r="T89" s="53"/>
      <c r="U89" s="53"/>
      <c r="V89" s="53"/>
      <c r="W89" s="53"/>
      <c r="X89" s="53"/>
    </row>
    <row r="90" spans="7:24" x14ac:dyDescent="0.25">
      <c r="G90" s="53"/>
      <c r="H90" s="53"/>
      <c r="I90" s="53"/>
      <c r="J90" s="53"/>
      <c r="K90" s="53"/>
      <c r="L90" s="53"/>
      <c r="M90" s="53"/>
      <c r="N90" s="53"/>
      <c r="O90" s="53"/>
      <c r="P90" s="53"/>
      <c r="Q90" s="53"/>
      <c r="R90" s="53"/>
      <c r="S90" s="53"/>
      <c r="T90" s="53"/>
      <c r="U90" s="53"/>
      <c r="V90" s="53"/>
      <c r="W90" s="53"/>
      <c r="X90" s="53"/>
    </row>
    <row r="91" spans="7:24" x14ac:dyDescent="0.25">
      <c r="G91" s="53"/>
      <c r="H91" s="53"/>
      <c r="I91" s="53"/>
      <c r="J91" s="53"/>
      <c r="K91" s="53"/>
      <c r="L91" s="53"/>
      <c r="M91" s="53"/>
      <c r="N91" s="53"/>
      <c r="O91" s="53"/>
      <c r="P91" s="53"/>
      <c r="Q91" s="53"/>
      <c r="R91" s="53"/>
      <c r="S91" s="53"/>
      <c r="T91" s="53"/>
      <c r="U91" s="53"/>
      <c r="V91" s="53"/>
      <c r="W91" s="53"/>
      <c r="X91" s="53"/>
    </row>
    <row r="92" spans="7:24" x14ac:dyDescent="0.25">
      <c r="G92" s="53"/>
      <c r="H92" s="53"/>
      <c r="I92" s="53"/>
      <c r="J92" s="53"/>
      <c r="K92" s="53"/>
      <c r="L92" s="53"/>
      <c r="M92" s="53"/>
      <c r="N92" s="53"/>
      <c r="O92" s="53"/>
      <c r="P92" s="53"/>
      <c r="Q92" s="53"/>
      <c r="R92" s="53"/>
      <c r="S92" s="53"/>
      <c r="T92" s="53"/>
      <c r="U92" s="53"/>
      <c r="V92" s="53"/>
      <c r="W92" s="53"/>
      <c r="X92" s="53"/>
    </row>
    <row r="93" spans="7:24" x14ac:dyDescent="0.25">
      <c r="G93" s="53"/>
      <c r="H93" s="53"/>
      <c r="I93" s="53"/>
      <c r="J93" s="53"/>
      <c r="K93" s="53"/>
      <c r="L93" s="53"/>
      <c r="M93" s="53"/>
      <c r="N93" s="53"/>
      <c r="O93" s="53"/>
      <c r="P93" s="53"/>
      <c r="Q93" s="53"/>
      <c r="R93" s="53"/>
      <c r="S93" s="53"/>
      <c r="T93" s="53"/>
      <c r="U93" s="53"/>
      <c r="V93" s="53"/>
      <c r="W93" s="53"/>
      <c r="X93" s="53"/>
    </row>
    <row r="94" spans="7:24" x14ac:dyDescent="0.25">
      <c r="G94" s="53"/>
      <c r="H94" s="53"/>
      <c r="I94" s="53"/>
      <c r="J94" s="53"/>
      <c r="K94" s="53"/>
      <c r="L94" s="53"/>
      <c r="M94" s="53"/>
      <c r="N94" s="53"/>
      <c r="O94" s="53"/>
      <c r="P94" s="53"/>
      <c r="Q94" s="53"/>
      <c r="R94" s="53"/>
      <c r="S94" s="53"/>
      <c r="T94" s="53"/>
      <c r="U94" s="53"/>
      <c r="V94" s="53"/>
      <c r="W94" s="53"/>
      <c r="X94" s="53"/>
    </row>
    <row r="95" spans="7:24" x14ac:dyDescent="0.25">
      <c r="G95" s="53"/>
      <c r="H95" s="53"/>
      <c r="I95" s="53"/>
      <c r="J95" s="53"/>
      <c r="K95" s="53"/>
      <c r="L95" s="53"/>
      <c r="M95" s="53"/>
      <c r="N95" s="53"/>
      <c r="O95" s="53"/>
      <c r="P95" s="53"/>
      <c r="Q95" s="53"/>
      <c r="R95" s="53"/>
      <c r="S95" s="53"/>
      <c r="T95" s="53"/>
      <c r="U95" s="53"/>
      <c r="V95" s="53"/>
      <c r="W95" s="53"/>
      <c r="X95" s="53"/>
    </row>
    <row r="96" spans="7:24" x14ac:dyDescent="0.25">
      <c r="G96" s="53"/>
      <c r="H96" s="53"/>
      <c r="I96" s="53"/>
      <c r="J96" s="53"/>
      <c r="K96" s="53"/>
      <c r="L96" s="53"/>
      <c r="M96" s="53"/>
      <c r="N96" s="53"/>
      <c r="O96" s="53"/>
      <c r="P96" s="53"/>
      <c r="Q96" s="53"/>
      <c r="R96" s="53"/>
      <c r="S96" s="53"/>
      <c r="T96" s="53"/>
      <c r="U96" s="53"/>
      <c r="V96" s="53"/>
      <c r="W96" s="53"/>
      <c r="X96" s="53"/>
    </row>
    <row r="97" spans="7:24" x14ac:dyDescent="0.25">
      <c r="G97" s="53"/>
      <c r="H97" s="53"/>
      <c r="I97" s="53"/>
      <c r="J97" s="53"/>
      <c r="K97" s="53"/>
      <c r="L97" s="53"/>
      <c r="M97" s="53"/>
      <c r="N97" s="53"/>
      <c r="O97" s="53"/>
      <c r="P97" s="53"/>
      <c r="Q97" s="53"/>
      <c r="R97" s="53"/>
      <c r="S97" s="53"/>
      <c r="T97" s="53"/>
      <c r="U97" s="53"/>
      <c r="V97" s="53"/>
      <c r="W97" s="53"/>
      <c r="X97" s="53"/>
    </row>
    <row r="98" spans="7:24" x14ac:dyDescent="0.25">
      <c r="G98" s="53"/>
      <c r="H98" s="53"/>
      <c r="I98" s="53"/>
      <c r="J98" s="53"/>
      <c r="K98" s="53"/>
      <c r="L98" s="53"/>
      <c r="M98" s="53"/>
      <c r="N98" s="53"/>
      <c r="O98" s="53"/>
      <c r="P98" s="53"/>
      <c r="Q98" s="53"/>
      <c r="R98" s="53"/>
      <c r="S98" s="53"/>
      <c r="T98" s="53"/>
      <c r="U98" s="53"/>
      <c r="V98" s="53"/>
      <c r="W98" s="53"/>
      <c r="X98" s="53"/>
    </row>
    <row r="99" spans="7:24" x14ac:dyDescent="0.25">
      <c r="G99" s="53"/>
      <c r="H99" s="53"/>
      <c r="I99" s="53"/>
      <c r="J99" s="53"/>
      <c r="K99" s="53"/>
      <c r="L99" s="53"/>
      <c r="M99" s="53"/>
      <c r="N99" s="53"/>
      <c r="O99" s="53"/>
      <c r="P99" s="53"/>
      <c r="Q99" s="53"/>
      <c r="R99" s="53"/>
      <c r="S99" s="53"/>
      <c r="T99" s="53"/>
      <c r="U99" s="53"/>
      <c r="V99" s="53"/>
      <c r="W99" s="53"/>
      <c r="X99" s="53"/>
    </row>
    <row r="100" spans="7:24" x14ac:dyDescent="0.25">
      <c r="G100" s="53"/>
      <c r="H100" s="53"/>
      <c r="I100" s="53"/>
      <c r="J100" s="53"/>
      <c r="K100" s="53"/>
      <c r="L100" s="53"/>
      <c r="M100" s="53"/>
      <c r="N100" s="53"/>
      <c r="O100" s="53"/>
      <c r="P100" s="53"/>
      <c r="Q100" s="53"/>
      <c r="R100" s="53"/>
      <c r="S100" s="53"/>
      <c r="T100" s="53"/>
      <c r="U100" s="53"/>
      <c r="V100" s="53"/>
      <c r="W100" s="53"/>
      <c r="X100" s="53"/>
    </row>
    <row r="101" spans="7:24" x14ac:dyDescent="0.25">
      <c r="G101" s="53"/>
      <c r="H101" s="53"/>
      <c r="I101" s="53"/>
      <c r="J101" s="53"/>
      <c r="K101" s="53"/>
      <c r="L101" s="53"/>
      <c r="M101" s="53"/>
      <c r="N101" s="53"/>
      <c r="O101" s="53"/>
      <c r="P101" s="53"/>
      <c r="Q101" s="53"/>
      <c r="R101" s="53"/>
      <c r="S101" s="53"/>
      <c r="T101" s="53"/>
      <c r="U101" s="53"/>
      <c r="V101" s="53"/>
      <c r="W101" s="53"/>
      <c r="X101" s="53"/>
    </row>
    <row r="102" spans="7:24" x14ac:dyDescent="0.25">
      <c r="G102" s="53"/>
      <c r="H102" s="53"/>
      <c r="I102" s="53"/>
      <c r="J102" s="53"/>
      <c r="K102" s="53"/>
      <c r="L102" s="53"/>
      <c r="M102" s="53"/>
      <c r="N102" s="53"/>
      <c r="O102" s="53"/>
      <c r="P102" s="53"/>
      <c r="Q102" s="53"/>
      <c r="R102" s="53"/>
      <c r="S102" s="53"/>
      <c r="T102" s="53"/>
      <c r="U102" s="53"/>
      <c r="V102" s="53"/>
      <c r="W102" s="53"/>
      <c r="X102" s="53"/>
    </row>
    <row r="103" spans="7:24" x14ac:dyDescent="0.25">
      <c r="G103" s="53"/>
      <c r="H103" s="53"/>
      <c r="I103" s="53"/>
      <c r="J103" s="53"/>
      <c r="K103" s="53"/>
      <c r="L103" s="53"/>
      <c r="M103" s="53"/>
      <c r="N103" s="53"/>
      <c r="O103" s="53"/>
      <c r="P103" s="53"/>
      <c r="Q103" s="53"/>
      <c r="R103" s="53"/>
      <c r="S103" s="53"/>
      <c r="T103" s="53"/>
      <c r="U103" s="53"/>
      <c r="V103" s="53"/>
      <c r="W103" s="53"/>
      <c r="X103" s="53"/>
    </row>
    <row r="104" spans="7:24" x14ac:dyDescent="0.25">
      <c r="G104" s="53"/>
      <c r="H104" s="53"/>
      <c r="I104" s="53"/>
      <c r="J104" s="53"/>
      <c r="K104" s="53"/>
      <c r="L104" s="53"/>
      <c r="M104" s="53"/>
      <c r="N104" s="53"/>
      <c r="O104" s="53"/>
      <c r="P104" s="53"/>
      <c r="Q104" s="53"/>
      <c r="R104" s="53"/>
      <c r="S104" s="53"/>
      <c r="T104" s="53"/>
      <c r="U104" s="53"/>
      <c r="V104" s="53"/>
      <c r="W104" s="53"/>
      <c r="X104" s="53"/>
    </row>
    <row r="105" spans="7:24" x14ac:dyDescent="0.25">
      <c r="G105" s="53"/>
      <c r="H105" s="53"/>
      <c r="I105" s="53"/>
      <c r="J105" s="53"/>
      <c r="K105" s="53"/>
      <c r="L105" s="53"/>
      <c r="M105" s="53"/>
      <c r="N105" s="53"/>
      <c r="O105" s="53"/>
      <c r="P105" s="53"/>
      <c r="Q105" s="53"/>
      <c r="R105" s="53"/>
      <c r="S105" s="53"/>
      <c r="T105" s="53"/>
      <c r="U105" s="53"/>
      <c r="V105" s="53"/>
      <c r="W105" s="53"/>
      <c r="X105" s="53"/>
    </row>
    <row r="106" spans="7:24" x14ac:dyDescent="0.25">
      <c r="G106" s="53"/>
      <c r="H106" s="53"/>
      <c r="I106" s="53"/>
      <c r="J106" s="53"/>
      <c r="K106" s="53"/>
      <c r="L106" s="53"/>
      <c r="M106" s="53"/>
      <c r="N106" s="53"/>
      <c r="O106" s="53"/>
      <c r="P106" s="53"/>
      <c r="Q106" s="53"/>
      <c r="R106" s="53"/>
      <c r="S106" s="53"/>
      <c r="T106" s="53"/>
      <c r="U106" s="53"/>
      <c r="V106" s="53"/>
      <c r="W106" s="53"/>
      <c r="X106" s="53"/>
    </row>
    <row r="107" spans="7:24" x14ac:dyDescent="0.25">
      <c r="G107" s="53"/>
      <c r="H107" s="53"/>
      <c r="I107" s="53"/>
      <c r="J107" s="53"/>
      <c r="K107" s="53"/>
      <c r="L107" s="53"/>
      <c r="M107" s="53"/>
      <c r="N107" s="53"/>
      <c r="O107" s="53"/>
      <c r="P107" s="53"/>
      <c r="Q107" s="53"/>
      <c r="R107" s="53"/>
      <c r="S107" s="53"/>
      <c r="T107" s="53"/>
      <c r="U107" s="53"/>
      <c r="V107" s="53"/>
      <c r="W107" s="53"/>
      <c r="X107" s="53"/>
    </row>
    <row r="108" spans="7:24" x14ac:dyDescent="0.25">
      <c r="G108" s="53"/>
      <c r="H108" s="53"/>
      <c r="I108" s="53"/>
      <c r="J108" s="53"/>
      <c r="K108" s="53"/>
      <c r="L108" s="53"/>
      <c r="M108" s="53"/>
      <c r="N108" s="53"/>
      <c r="O108" s="53"/>
      <c r="P108" s="53"/>
      <c r="Q108" s="53"/>
      <c r="R108" s="53"/>
      <c r="S108" s="53"/>
      <c r="T108" s="53"/>
      <c r="U108" s="53"/>
      <c r="V108" s="53"/>
      <c r="W108" s="53"/>
      <c r="X108" s="53"/>
    </row>
    <row r="109" spans="7:24" x14ac:dyDescent="0.25">
      <c r="G109" s="53"/>
      <c r="H109" s="53"/>
      <c r="I109" s="53"/>
      <c r="J109" s="53"/>
      <c r="K109" s="53"/>
      <c r="L109" s="53"/>
      <c r="M109" s="53"/>
      <c r="N109" s="53"/>
      <c r="O109" s="53"/>
      <c r="P109" s="53"/>
      <c r="Q109" s="53"/>
      <c r="R109" s="53"/>
      <c r="S109" s="53"/>
      <c r="T109" s="53"/>
      <c r="U109" s="53"/>
      <c r="V109" s="53"/>
      <c r="W109" s="53"/>
      <c r="X109" s="53"/>
    </row>
    <row r="110" spans="7:24" x14ac:dyDescent="0.25">
      <c r="G110" s="53"/>
      <c r="H110" s="53"/>
      <c r="I110" s="53"/>
      <c r="J110" s="53"/>
      <c r="K110" s="53"/>
      <c r="L110" s="53"/>
      <c r="M110" s="53"/>
      <c r="N110" s="53"/>
      <c r="O110" s="53"/>
      <c r="P110" s="53"/>
      <c r="Q110" s="53"/>
      <c r="R110" s="53"/>
      <c r="S110" s="53"/>
      <c r="T110" s="53"/>
      <c r="U110" s="53"/>
      <c r="V110" s="53"/>
      <c r="W110" s="53"/>
      <c r="X110" s="53"/>
    </row>
    <row r="111" spans="7:24" x14ac:dyDescent="0.25">
      <c r="G111" s="53"/>
      <c r="H111" s="53"/>
      <c r="I111" s="53"/>
      <c r="J111" s="53"/>
      <c r="K111" s="53"/>
      <c r="L111" s="53"/>
      <c r="M111" s="53"/>
      <c r="N111" s="53"/>
      <c r="O111" s="53"/>
      <c r="P111" s="53"/>
      <c r="Q111" s="53"/>
      <c r="R111" s="53"/>
      <c r="S111" s="53"/>
      <c r="T111" s="53"/>
      <c r="U111" s="53"/>
      <c r="V111" s="53"/>
      <c r="W111" s="53"/>
      <c r="X111" s="53"/>
    </row>
    <row r="112" spans="7:24" x14ac:dyDescent="0.25">
      <c r="G112" s="53"/>
      <c r="H112" s="53"/>
      <c r="I112" s="53"/>
      <c r="J112" s="53"/>
      <c r="K112" s="53"/>
      <c r="L112" s="53"/>
      <c r="M112" s="53"/>
      <c r="N112" s="53"/>
      <c r="O112" s="53"/>
      <c r="P112" s="53"/>
      <c r="Q112" s="53"/>
      <c r="R112" s="53"/>
      <c r="S112" s="53"/>
      <c r="T112" s="53"/>
      <c r="U112" s="53"/>
      <c r="V112" s="53"/>
      <c r="W112" s="53"/>
      <c r="X112" s="53"/>
    </row>
    <row r="113" spans="7:24" x14ac:dyDescent="0.25">
      <c r="G113" s="53"/>
      <c r="H113" s="53"/>
      <c r="I113" s="53"/>
      <c r="J113" s="53"/>
      <c r="K113" s="53"/>
      <c r="L113" s="53"/>
      <c r="M113" s="53"/>
      <c r="N113" s="53"/>
      <c r="O113" s="53"/>
      <c r="P113" s="53"/>
      <c r="Q113" s="53"/>
      <c r="R113" s="53"/>
      <c r="S113" s="53"/>
      <c r="T113" s="53"/>
      <c r="U113" s="53"/>
      <c r="V113" s="53"/>
      <c r="W113" s="53"/>
      <c r="X113" s="53"/>
    </row>
    <row r="114" spans="7:24" x14ac:dyDescent="0.25">
      <c r="G114" s="53"/>
      <c r="H114" s="53"/>
      <c r="I114" s="53"/>
      <c r="J114" s="53"/>
      <c r="K114" s="53"/>
      <c r="L114" s="53"/>
      <c r="M114" s="53"/>
      <c r="N114" s="53"/>
      <c r="O114" s="53"/>
      <c r="P114" s="53"/>
      <c r="Q114" s="53"/>
      <c r="R114" s="53"/>
      <c r="S114" s="53"/>
      <c r="T114" s="53"/>
      <c r="U114" s="53"/>
      <c r="V114" s="53"/>
      <c r="W114" s="53"/>
      <c r="X114" s="53"/>
    </row>
    <row r="115" spans="7:24" x14ac:dyDescent="0.25">
      <c r="G115" s="53"/>
      <c r="H115" s="53"/>
      <c r="I115" s="53"/>
      <c r="J115" s="53"/>
      <c r="K115" s="53"/>
      <c r="L115" s="53"/>
      <c r="M115" s="53"/>
      <c r="N115" s="53"/>
      <c r="O115" s="53"/>
      <c r="P115" s="53"/>
      <c r="Q115" s="53"/>
      <c r="R115" s="53"/>
      <c r="S115" s="53"/>
      <c r="T115" s="53"/>
      <c r="U115" s="53"/>
      <c r="V115" s="53"/>
      <c r="W115" s="53"/>
      <c r="X115" s="53"/>
    </row>
    <row r="116" spans="7:24" x14ac:dyDescent="0.25">
      <c r="G116" s="53"/>
      <c r="H116" s="53"/>
      <c r="I116" s="53"/>
      <c r="J116" s="53"/>
      <c r="K116" s="53"/>
      <c r="L116" s="53"/>
      <c r="M116" s="53"/>
      <c r="N116" s="53"/>
      <c r="O116" s="53"/>
      <c r="P116" s="53"/>
      <c r="Q116" s="53"/>
      <c r="R116" s="53"/>
      <c r="S116" s="53"/>
      <c r="T116" s="53"/>
      <c r="U116" s="53"/>
      <c r="V116" s="53"/>
      <c r="W116" s="53"/>
      <c r="X116" s="53"/>
    </row>
    <row r="117" spans="7:24" x14ac:dyDescent="0.25">
      <c r="G117" s="53"/>
      <c r="H117" s="53"/>
      <c r="I117" s="53"/>
      <c r="J117" s="53"/>
      <c r="K117" s="53"/>
      <c r="L117" s="53"/>
      <c r="M117" s="53"/>
      <c r="N117" s="53"/>
      <c r="O117" s="53"/>
      <c r="P117" s="53"/>
      <c r="Q117" s="53"/>
      <c r="R117" s="53"/>
      <c r="S117" s="53"/>
      <c r="T117" s="53"/>
      <c r="U117" s="53"/>
      <c r="V117" s="53"/>
      <c r="W117" s="53"/>
      <c r="X117" s="53"/>
    </row>
    <row r="118" spans="7:24" x14ac:dyDescent="0.25">
      <c r="G118" s="53"/>
      <c r="H118" s="53"/>
      <c r="I118" s="53"/>
      <c r="J118" s="53"/>
      <c r="K118" s="53"/>
      <c r="L118" s="53"/>
      <c r="M118" s="53"/>
      <c r="N118" s="53"/>
      <c r="O118" s="53"/>
      <c r="P118" s="53"/>
      <c r="Q118" s="53"/>
      <c r="R118" s="53"/>
      <c r="S118" s="53"/>
      <c r="T118" s="53"/>
      <c r="U118" s="53"/>
      <c r="V118" s="53"/>
      <c r="W118" s="53"/>
      <c r="X118" s="53"/>
    </row>
    <row r="119" spans="7:24" x14ac:dyDescent="0.25">
      <c r="G119" s="53"/>
      <c r="H119" s="53"/>
      <c r="I119" s="53"/>
      <c r="J119" s="53"/>
      <c r="K119" s="53"/>
      <c r="L119" s="53"/>
      <c r="M119" s="53"/>
      <c r="N119" s="53"/>
      <c r="O119" s="53"/>
      <c r="P119" s="53"/>
      <c r="Q119" s="53"/>
      <c r="R119" s="53"/>
      <c r="S119" s="53"/>
      <c r="T119" s="53"/>
      <c r="U119" s="53"/>
      <c r="V119" s="53"/>
      <c r="W119" s="53"/>
      <c r="X119" s="53"/>
    </row>
    <row r="120" spans="7:24" x14ac:dyDescent="0.25">
      <c r="G120" s="53"/>
      <c r="H120" s="53"/>
      <c r="I120" s="53"/>
      <c r="J120" s="53"/>
      <c r="K120" s="53"/>
      <c r="L120" s="53"/>
      <c r="M120" s="53"/>
      <c r="N120" s="53"/>
      <c r="O120" s="53"/>
      <c r="P120" s="53"/>
      <c r="Q120" s="53"/>
      <c r="R120" s="53"/>
      <c r="S120" s="53"/>
      <c r="T120" s="53"/>
      <c r="U120" s="53"/>
      <c r="V120" s="53"/>
      <c r="W120" s="53"/>
      <c r="X120" s="53"/>
    </row>
    <row r="121" spans="7:24" x14ac:dyDescent="0.25">
      <c r="G121" s="53"/>
      <c r="H121" s="53"/>
      <c r="I121" s="53"/>
      <c r="J121" s="53"/>
      <c r="K121" s="53"/>
      <c r="L121" s="53"/>
      <c r="M121" s="53"/>
      <c r="N121" s="53"/>
      <c r="O121" s="53"/>
      <c r="P121" s="53"/>
      <c r="Q121" s="53"/>
      <c r="R121" s="53"/>
      <c r="S121" s="53"/>
      <c r="T121" s="53"/>
      <c r="U121" s="53"/>
      <c r="V121" s="53"/>
      <c r="W121" s="53"/>
      <c r="X121" s="53"/>
    </row>
    <row r="122" spans="7:24" x14ac:dyDescent="0.25">
      <c r="G122" s="53"/>
      <c r="H122" s="53"/>
      <c r="I122" s="53"/>
      <c r="J122" s="53"/>
      <c r="K122" s="53"/>
      <c r="L122" s="53"/>
      <c r="M122" s="53"/>
      <c r="N122" s="53"/>
      <c r="O122" s="53"/>
      <c r="P122" s="53"/>
      <c r="Q122" s="53"/>
      <c r="R122" s="53"/>
      <c r="S122" s="53"/>
      <c r="T122" s="53"/>
      <c r="U122" s="53"/>
      <c r="V122" s="53"/>
      <c r="W122" s="53"/>
      <c r="X122" s="53"/>
    </row>
    <row r="123" spans="7:24" x14ac:dyDescent="0.25">
      <c r="G123" s="53"/>
      <c r="H123" s="53"/>
      <c r="I123" s="53"/>
      <c r="J123" s="53"/>
      <c r="K123" s="53"/>
      <c r="L123" s="53"/>
      <c r="M123" s="53"/>
      <c r="N123" s="53"/>
      <c r="O123" s="53"/>
      <c r="P123" s="53"/>
      <c r="Q123" s="53"/>
      <c r="R123" s="53"/>
      <c r="S123" s="53"/>
      <c r="T123" s="53"/>
      <c r="U123" s="53"/>
      <c r="V123" s="53"/>
      <c r="W123" s="53"/>
      <c r="X123" s="53"/>
    </row>
    <row r="124" spans="7:24" x14ac:dyDescent="0.25">
      <c r="G124" s="53"/>
      <c r="H124" s="53"/>
      <c r="I124" s="53"/>
      <c r="J124" s="53"/>
      <c r="K124" s="53"/>
      <c r="L124" s="53"/>
      <c r="M124" s="53"/>
      <c r="N124" s="53"/>
      <c r="O124" s="53"/>
      <c r="P124" s="53"/>
      <c r="Q124" s="53"/>
      <c r="R124" s="53"/>
      <c r="S124" s="53"/>
      <c r="T124" s="53"/>
      <c r="U124" s="53"/>
      <c r="V124" s="53"/>
      <c r="W124" s="53"/>
      <c r="X124" s="53"/>
    </row>
    <row r="125" spans="7:24" x14ac:dyDescent="0.25">
      <c r="G125" s="53"/>
      <c r="H125" s="53"/>
      <c r="I125" s="53"/>
      <c r="J125" s="53"/>
      <c r="K125" s="53"/>
      <c r="L125" s="53"/>
      <c r="M125" s="53"/>
      <c r="N125" s="53"/>
      <c r="O125" s="53"/>
      <c r="P125" s="53"/>
      <c r="Q125" s="53"/>
      <c r="R125" s="53"/>
      <c r="S125" s="53"/>
      <c r="T125" s="53"/>
      <c r="U125" s="53"/>
      <c r="V125" s="53"/>
      <c r="W125" s="53"/>
      <c r="X125" s="53"/>
    </row>
    <row r="126" spans="7:24" x14ac:dyDescent="0.25">
      <c r="G126" s="53"/>
      <c r="H126" s="53"/>
      <c r="I126" s="53"/>
      <c r="J126" s="53"/>
      <c r="K126" s="53"/>
      <c r="L126" s="53"/>
      <c r="M126" s="53"/>
      <c r="N126" s="53"/>
      <c r="O126" s="53"/>
      <c r="P126" s="53"/>
      <c r="Q126" s="53"/>
      <c r="R126" s="53"/>
      <c r="S126" s="53"/>
      <c r="T126" s="53"/>
      <c r="U126" s="53"/>
      <c r="V126" s="53"/>
      <c r="W126" s="53"/>
      <c r="X126" s="53"/>
    </row>
    <row r="127" spans="7:24" x14ac:dyDescent="0.25">
      <c r="G127" s="53"/>
      <c r="H127" s="53"/>
      <c r="I127" s="53"/>
      <c r="J127" s="53"/>
      <c r="K127" s="53"/>
      <c r="L127" s="53"/>
      <c r="M127" s="53"/>
      <c r="N127" s="53"/>
      <c r="O127" s="53"/>
      <c r="P127" s="53"/>
      <c r="Q127" s="53"/>
      <c r="R127" s="53"/>
      <c r="S127" s="53"/>
      <c r="T127" s="53"/>
      <c r="U127" s="53"/>
      <c r="V127" s="53"/>
      <c r="W127" s="53"/>
      <c r="X127" s="53"/>
    </row>
    <row r="128" spans="7:24" x14ac:dyDescent="0.25">
      <c r="G128" s="53"/>
      <c r="H128" s="53"/>
      <c r="I128" s="53"/>
      <c r="J128" s="53"/>
      <c r="K128" s="53"/>
      <c r="L128" s="53"/>
      <c r="M128" s="53"/>
      <c r="N128" s="53"/>
      <c r="O128" s="53"/>
      <c r="P128" s="53"/>
      <c r="Q128" s="53"/>
      <c r="R128" s="53"/>
      <c r="S128" s="53"/>
      <c r="T128" s="53"/>
      <c r="U128" s="53"/>
      <c r="V128" s="53"/>
      <c r="W128" s="53"/>
      <c r="X128" s="53"/>
    </row>
    <row r="129" spans="7:24" x14ac:dyDescent="0.25">
      <c r="G129" s="53"/>
      <c r="H129" s="53"/>
      <c r="I129" s="53"/>
      <c r="J129" s="53"/>
      <c r="K129" s="53"/>
      <c r="L129" s="53"/>
      <c r="M129" s="53"/>
      <c r="N129" s="53"/>
      <c r="O129" s="53"/>
      <c r="P129" s="53"/>
      <c r="Q129" s="53"/>
      <c r="R129" s="53"/>
      <c r="S129" s="53"/>
      <c r="T129" s="53"/>
      <c r="U129" s="53"/>
      <c r="V129" s="53"/>
      <c r="W129" s="53"/>
      <c r="X129" s="53"/>
    </row>
    <row r="130" spans="7:24" x14ac:dyDescent="0.25">
      <c r="G130" s="53"/>
      <c r="H130" s="53"/>
      <c r="I130" s="53"/>
      <c r="J130" s="53"/>
      <c r="K130" s="53"/>
      <c r="L130" s="53"/>
      <c r="M130" s="53"/>
      <c r="N130" s="53"/>
      <c r="O130" s="53"/>
      <c r="P130" s="53"/>
      <c r="Q130" s="53"/>
      <c r="R130" s="53"/>
      <c r="S130" s="53"/>
      <c r="T130" s="53"/>
      <c r="U130" s="53"/>
      <c r="V130" s="53"/>
      <c r="W130" s="53"/>
      <c r="X130" s="53"/>
    </row>
    <row r="131" spans="7:24" x14ac:dyDescent="0.25">
      <c r="G131" s="53"/>
      <c r="H131" s="53"/>
      <c r="I131" s="53"/>
      <c r="J131" s="53"/>
      <c r="K131" s="53"/>
      <c r="L131" s="53"/>
      <c r="M131" s="53"/>
      <c r="N131" s="53"/>
      <c r="O131" s="53"/>
      <c r="P131" s="53"/>
      <c r="Q131" s="53"/>
      <c r="R131" s="53"/>
      <c r="S131" s="53"/>
      <c r="T131" s="53"/>
      <c r="U131" s="53"/>
      <c r="V131" s="53"/>
      <c r="W131" s="53"/>
      <c r="X131" s="53"/>
    </row>
    <row r="132" spans="7:24" x14ac:dyDescent="0.25">
      <c r="G132" s="53"/>
      <c r="H132" s="53"/>
      <c r="I132" s="53"/>
      <c r="J132" s="53"/>
      <c r="K132" s="53"/>
      <c r="L132" s="53"/>
      <c r="M132" s="53"/>
      <c r="N132" s="53"/>
      <c r="O132" s="53"/>
      <c r="P132" s="53"/>
      <c r="Q132" s="53"/>
      <c r="R132" s="53"/>
      <c r="S132" s="53"/>
      <c r="T132" s="53"/>
      <c r="U132" s="53"/>
      <c r="V132" s="53"/>
      <c r="W132" s="53"/>
      <c r="X132" s="53"/>
    </row>
    <row r="133" spans="7:24" x14ac:dyDescent="0.25">
      <c r="G133" s="53"/>
      <c r="H133" s="53"/>
      <c r="I133" s="53"/>
      <c r="J133" s="53"/>
      <c r="K133" s="53"/>
      <c r="L133" s="53"/>
      <c r="M133" s="53"/>
      <c r="N133" s="53"/>
      <c r="O133" s="53"/>
      <c r="P133" s="53"/>
      <c r="Q133" s="53"/>
      <c r="R133" s="53"/>
      <c r="S133" s="53"/>
      <c r="T133" s="53"/>
      <c r="U133" s="53"/>
      <c r="V133" s="53"/>
      <c r="W133" s="53"/>
      <c r="X133" s="53"/>
    </row>
    <row r="134" spans="7:24" x14ac:dyDescent="0.25">
      <c r="G134" s="53"/>
      <c r="H134" s="53"/>
      <c r="I134" s="53"/>
      <c r="J134" s="53"/>
      <c r="K134" s="53"/>
      <c r="L134" s="53"/>
      <c r="M134" s="53"/>
      <c r="N134" s="53"/>
      <c r="O134" s="53"/>
      <c r="P134" s="53"/>
      <c r="Q134" s="53"/>
      <c r="R134" s="53"/>
      <c r="S134" s="53"/>
      <c r="T134" s="53"/>
      <c r="U134" s="53"/>
      <c r="V134" s="53"/>
      <c r="W134" s="53"/>
      <c r="X134" s="53"/>
    </row>
    <row r="135" spans="7:24" x14ac:dyDescent="0.25">
      <c r="G135" s="53"/>
      <c r="H135" s="53"/>
      <c r="I135" s="53"/>
      <c r="J135" s="53"/>
      <c r="K135" s="53"/>
      <c r="L135" s="53"/>
      <c r="M135" s="53"/>
      <c r="N135" s="53"/>
      <c r="O135" s="53"/>
      <c r="P135" s="53"/>
      <c r="Q135" s="53"/>
      <c r="R135" s="53"/>
      <c r="S135" s="53"/>
      <c r="T135" s="53"/>
      <c r="U135" s="53"/>
      <c r="V135" s="53"/>
      <c r="W135" s="53"/>
      <c r="X135" s="53"/>
    </row>
    <row r="136" spans="7:24" x14ac:dyDescent="0.25">
      <c r="G136" s="53"/>
      <c r="H136" s="53"/>
      <c r="I136" s="53"/>
      <c r="J136" s="53"/>
      <c r="K136" s="53"/>
      <c r="L136" s="53"/>
      <c r="M136" s="53"/>
      <c r="N136" s="53"/>
      <c r="O136" s="53"/>
      <c r="P136" s="53"/>
      <c r="Q136" s="53"/>
      <c r="R136" s="53"/>
      <c r="S136" s="53"/>
      <c r="T136" s="53"/>
      <c r="U136" s="53"/>
      <c r="V136" s="53"/>
      <c r="W136" s="53"/>
      <c r="X136" s="53"/>
    </row>
    <row r="137" spans="7:24" x14ac:dyDescent="0.25">
      <c r="G137" s="53"/>
      <c r="H137" s="53"/>
      <c r="I137" s="53"/>
      <c r="J137" s="53"/>
      <c r="K137" s="53"/>
      <c r="L137" s="53"/>
      <c r="M137" s="53"/>
      <c r="N137" s="53"/>
      <c r="O137" s="53"/>
      <c r="P137" s="53"/>
      <c r="Q137" s="53"/>
      <c r="R137" s="53"/>
      <c r="S137" s="53"/>
      <c r="T137" s="53"/>
      <c r="U137" s="53"/>
      <c r="V137" s="53"/>
      <c r="W137" s="53"/>
      <c r="X137" s="53"/>
    </row>
    <row r="138" spans="7:24" x14ac:dyDescent="0.25">
      <c r="G138" s="53"/>
      <c r="H138" s="53"/>
      <c r="I138" s="53"/>
      <c r="J138" s="53"/>
      <c r="K138" s="53"/>
      <c r="L138" s="53"/>
      <c r="M138" s="53"/>
      <c r="N138" s="53"/>
      <c r="O138" s="53"/>
      <c r="P138" s="53"/>
      <c r="Q138" s="53"/>
      <c r="R138" s="53"/>
      <c r="S138" s="53"/>
      <c r="T138" s="53"/>
      <c r="U138" s="53"/>
      <c r="V138" s="53"/>
      <c r="W138" s="53"/>
      <c r="X138" s="53"/>
    </row>
    <row r="139" spans="7:24" x14ac:dyDescent="0.25">
      <c r="G139" s="53"/>
      <c r="H139" s="53"/>
      <c r="I139" s="53"/>
      <c r="J139" s="53"/>
      <c r="K139" s="53"/>
      <c r="L139" s="53"/>
      <c r="M139" s="53"/>
      <c r="N139" s="53"/>
      <c r="O139" s="53"/>
      <c r="P139" s="53"/>
      <c r="Q139" s="53"/>
      <c r="R139" s="53"/>
      <c r="S139" s="53"/>
      <c r="T139" s="53"/>
      <c r="U139" s="53"/>
      <c r="V139" s="53"/>
      <c r="W139" s="53"/>
      <c r="X139" s="53"/>
    </row>
    <row r="140" spans="7:24" x14ac:dyDescent="0.25">
      <c r="G140" s="53"/>
      <c r="H140" s="53"/>
      <c r="I140" s="53"/>
      <c r="J140" s="53"/>
      <c r="K140" s="53"/>
      <c r="L140" s="53"/>
      <c r="M140" s="53"/>
      <c r="N140" s="53"/>
      <c r="O140" s="53"/>
      <c r="P140" s="53"/>
      <c r="Q140" s="53"/>
      <c r="R140" s="53"/>
      <c r="S140" s="53"/>
      <c r="T140" s="53"/>
      <c r="U140" s="53"/>
      <c r="V140" s="53"/>
      <c r="W140" s="53"/>
      <c r="X140" s="53"/>
    </row>
    <row r="141" spans="7:24" x14ac:dyDescent="0.25">
      <c r="G141" s="53"/>
      <c r="H141" s="53"/>
      <c r="I141" s="53"/>
      <c r="J141" s="53"/>
      <c r="K141" s="53"/>
      <c r="L141" s="53"/>
      <c r="M141" s="53"/>
      <c r="N141" s="53"/>
      <c r="O141" s="53"/>
      <c r="P141" s="53"/>
      <c r="Q141" s="53"/>
      <c r="R141" s="53"/>
      <c r="S141" s="53"/>
      <c r="T141" s="53"/>
      <c r="U141" s="53"/>
      <c r="V141" s="53"/>
      <c r="W141" s="53"/>
      <c r="X141" s="53"/>
    </row>
    <row r="142" spans="7:24" x14ac:dyDescent="0.25">
      <c r="G142" s="53"/>
      <c r="H142" s="53"/>
      <c r="I142" s="53"/>
      <c r="J142" s="53"/>
      <c r="K142" s="53"/>
      <c r="L142" s="53"/>
      <c r="M142" s="53"/>
      <c r="N142" s="53"/>
      <c r="O142" s="53"/>
      <c r="P142" s="53"/>
      <c r="Q142" s="53"/>
      <c r="R142" s="53"/>
      <c r="S142" s="53"/>
      <c r="T142" s="53"/>
      <c r="U142" s="53"/>
      <c r="V142" s="53"/>
      <c r="W142" s="53"/>
      <c r="X142" s="53"/>
    </row>
    <row r="143" spans="7:24" x14ac:dyDescent="0.25">
      <c r="G143" s="53"/>
      <c r="H143" s="53"/>
      <c r="I143" s="53"/>
      <c r="J143" s="53"/>
      <c r="K143" s="53"/>
      <c r="L143" s="53"/>
      <c r="M143" s="53"/>
      <c r="N143" s="53"/>
      <c r="O143" s="53"/>
      <c r="P143" s="53"/>
      <c r="Q143" s="53"/>
      <c r="R143" s="53"/>
      <c r="S143" s="53"/>
      <c r="T143" s="53"/>
      <c r="U143" s="53"/>
      <c r="V143" s="53"/>
      <c r="W143" s="53"/>
      <c r="X143" s="53"/>
    </row>
    <row r="144" spans="7:24" x14ac:dyDescent="0.25">
      <c r="G144" s="53"/>
      <c r="H144" s="53"/>
      <c r="I144" s="53"/>
      <c r="J144" s="53"/>
      <c r="K144" s="53"/>
      <c r="L144" s="53"/>
      <c r="M144" s="53"/>
      <c r="N144" s="53"/>
      <c r="O144" s="53"/>
      <c r="P144" s="53"/>
      <c r="Q144" s="53"/>
      <c r="R144" s="53"/>
      <c r="S144" s="53"/>
      <c r="T144" s="53"/>
      <c r="U144" s="53"/>
      <c r="V144" s="53"/>
      <c r="W144" s="53"/>
      <c r="X144" s="53"/>
    </row>
    <row r="145" spans="7:24" x14ac:dyDescent="0.25">
      <c r="G145" s="53"/>
      <c r="H145" s="53"/>
      <c r="I145" s="53"/>
      <c r="J145" s="53"/>
      <c r="K145" s="53"/>
      <c r="L145" s="53"/>
      <c r="M145" s="53"/>
      <c r="N145" s="53"/>
      <c r="O145" s="53"/>
      <c r="P145" s="53"/>
      <c r="Q145" s="53"/>
      <c r="R145" s="53"/>
      <c r="S145" s="53"/>
      <c r="T145" s="53"/>
      <c r="U145" s="53"/>
      <c r="V145" s="53"/>
      <c r="W145" s="53"/>
      <c r="X145" s="53"/>
    </row>
    <row r="146" spans="7:24" x14ac:dyDescent="0.25">
      <c r="G146" s="53"/>
      <c r="H146" s="53"/>
      <c r="I146" s="53"/>
      <c r="J146" s="53"/>
      <c r="K146" s="53"/>
      <c r="L146" s="53"/>
      <c r="M146" s="53"/>
      <c r="N146" s="53"/>
      <c r="O146" s="53"/>
      <c r="P146" s="53"/>
      <c r="Q146" s="53"/>
      <c r="R146" s="53"/>
      <c r="S146" s="53"/>
      <c r="T146" s="53"/>
      <c r="U146" s="53"/>
      <c r="V146" s="53"/>
      <c r="W146" s="53"/>
      <c r="X146" s="53"/>
    </row>
    <row r="147" spans="7:24" x14ac:dyDescent="0.25">
      <c r="G147" s="53"/>
      <c r="H147" s="53"/>
      <c r="I147" s="53"/>
      <c r="J147" s="53"/>
      <c r="K147" s="53"/>
      <c r="L147" s="53"/>
      <c r="M147" s="53"/>
      <c r="N147" s="53"/>
      <c r="O147" s="53"/>
      <c r="P147" s="53"/>
      <c r="Q147" s="53"/>
      <c r="R147" s="53"/>
      <c r="S147" s="53"/>
      <c r="T147" s="53"/>
      <c r="U147" s="53"/>
      <c r="V147" s="53"/>
      <c r="W147" s="53"/>
      <c r="X147" s="53"/>
    </row>
    <row r="148" spans="7:24" x14ac:dyDescent="0.25">
      <c r="G148" s="53"/>
      <c r="H148" s="53"/>
      <c r="I148" s="53"/>
      <c r="J148" s="53"/>
      <c r="K148" s="53"/>
      <c r="L148" s="53"/>
      <c r="M148" s="53"/>
      <c r="N148" s="53"/>
      <c r="O148" s="53"/>
      <c r="P148" s="53"/>
      <c r="Q148" s="53"/>
      <c r="R148" s="53"/>
      <c r="S148" s="53"/>
      <c r="T148" s="53"/>
      <c r="U148" s="53"/>
      <c r="V148" s="53"/>
      <c r="W148" s="53"/>
      <c r="X148" s="53"/>
    </row>
    <row r="149" spans="7:24" x14ac:dyDescent="0.25">
      <c r="G149" s="53"/>
      <c r="H149" s="53"/>
      <c r="I149" s="53"/>
      <c r="J149" s="53"/>
      <c r="K149" s="53"/>
      <c r="L149" s="53"/>
      <c r="M149" s="53"/>
      <c r="N149" s="53"/>
      <c r="O149" s="53"/>
      <c r="P149" s="53"/>
      <c r="Q149" s="53"/>
      <c r="R149" s="53"/>
      <c r="S149" s="53"/>
      <c r="T149" s="53"/>
      <c r="U149" s="53"/>
      <c r="V149" s="53"/>
      <c r="W149" s="53"/>
      <c r="X149" s="53"/>
    </row>
    <row r="150" spans="7:24" x14ac:dyDescent="0.25">
      <c r="G150" s="53"/>
      <c r="H150" s="53"/>
      <c r="I150" s="53"/>
      <c r="J150" s="53"/>
      <c r="K150" s="53"/>
      <c r="L150" s="53"/>
      <c r="M150" s="53"/>
      <c r="N150" s="53"/>
      <c r="O150" s="53"/>
      <c r="P150" s="53"/>
      <c r="Q150" s="53"/>
      <c r="R150" s="53"/>
      <c r="S150" s="53"/>
      <c r="T150" s="53"/>
      <c r="U150" s="53"/>
      <c r="V150" s="53"/>
      <c r="W150" s="53"/>
      <c r="X150" s="53"/>
    </row>
    <row r="151" spans="7:24" x14ac:dyDescent="0.25">
      <c r="G151" s="53"/>
      <c r="H151" s="53"/>
      <c r="I151" s="53"/>
      <c r="J151" s="53"/>
      <c r="K151" s="53"/>
      <c r="L151" s="53"/>
      <c r="M151" s="53"/>
      <c r="N151" s="53"/>
      <c r="O151" s="53"/>
      <c r="P151" s="53"/>
      <c r="Q151" s="53"/>
      <c r="R151" s="53"/>
      <c r="S151" s="53"/>
      <c r="T151" s="53"/>
      <c r="U151" s="53"/>
      <c r="V151" s="53"/>
      <c r="W151" s="53"/>
      <c r="X151" s="53"/>
    </row>
    <row r="152" spans="7:24" x14ac:dyDescent="0.25">
      <c r="G152" s="53"/>
      <c r="H152" s="53"/>
      <c r="I152" s="53"/>
      <c r="J152" s="53"/>
      <c r="K152" s="53"/>
      <c r="L152" s="53"/>
      <c r="M152" s="53"/>
      <c r="N152" s="53"/>
      <c r="O152" s="53"/>
      <c r="P152" s="53"/>
      <c r="Q152" s="53"/>
      <c r="R152" s="53"/>
      <c r="S152" s="53"/>
      <c r="T152" s="53"/>
      <c r="U152" s="53"/>
      <c r="V152" s="53"/>
      <c r="W152" s="53"/>
      <c r="X152" s="53"/>
    </row>
    <row r="153" spans="7:24" x14ac:dyDescent="0.25">
      <c r="G153" s="53"/>
      <c r="H153" s="53"/>
      <c r="I153" s="53"/>
      <c r="J153" s="53"/>
      <c r="K153" s="53"/>
      <c r="L153" s="53"/>
      <c r="M153" s="53"/>
      <c r="N153" s="53"/>
      <c r="O153" s="53"/>
      <c r="P153" s="53"/>
      <c r="Q153" s="53"/>
      <c r="R153" s="53"/>
      <c r="S153" s="53"/>
      <c r="T153" s="53"/>
      <c r="U153" s="53"/>
      <c r="V153" s="53"/>
      <c r="W153" s="53"/>
      <c r="X153" s="53"/>
    </row>
    <row r="154" spans="7:24" x14ac:dyDescent="0.25">
      <c r="G154" s="53"/>
      <c r="H154" s="53"/>
      <c r="I154" s="53"/>
      <c r="J154" s="53"/>
      <c r="K154" s="53"/>
      <c r="L154" s="53"/>
      <c r="M154" s="53"/>
      <c r="N154" s="53"/>
      <c r="O154" s="53"/>
      <c r="P154" s="53"/>
      <c r="Q154" s="53"/>
      <c r="R154" s="53"/>
      <c r="S154" s="53"/>
      <c r="T154" s="53"/>
      <c r="U154" s="53"/>
      <c r="V154" s="53"/>
      <c r="W154" s="53"/>
      <c r="X154" s="53"/>
    </row>
    <row r="155" spans="7:24" x14ac:dyDescent="0.25">
      <c r="G155" s="53"/>
      <c r="H155" s="53"/>
      <c r="I155" s="53"/>
      <c r="J155" s="53"/>
      <c r="K155" s="53"/>
      <c r="L155" s="53"/>
      <c r="M155" s="53"/>
      <c r="N155" s="53"/>
      <c r="O155" s="53"/>
      <c r="P155" s="53"/>
      <c r="Q155" s="53"/>
      <c r="R155" s="53"/>
      <c r="S155" s="53"/>
      <c r="T155" s="53"/>
      <c r="U155" s="53"/>
      <c r="V155" s="53"/>
      <c r="W155" s="53"/>
      <c r="X155" s="53"/>
    </row>
    <row r="156" spans="7:24" x14ac:dyDescent="0.25">
      <c r="G156" s="53"/>
      <c r="H156" s="53"/>
      <c r="I156" s="53"/>
      <c r="J156" s="53"/>
      <c r="K156" s="53"/>
      <c r="L156" s="53"/>
      <c r="M156" s="53"/>
      <c r="N156" s="53"/>
      <c r="O156" s="53"/>
      <c r="P156" s="53"/>
      <c r="Q156" s="53"/>
      <c r="R156" s="53"/>
      <c r="S156" s="53"/>
      <c r="T156" s="53"/>
      <c r="U156" s="53"/>
      <c r="V156" s="53"/>
      <c r="W156" s="53"/>
      <c r="X156" s="53"/>
    </row>
    <row r="157" spans="7:24" x14ac:dyDescent="0.25">
      <c r="G157" s="53"/>
      <c r="H157" s="53"/>
      <c r="I157" s="53"/>
      <c r="J157" s="53"/>
      <c r="K157" s="53"/>
      <c r="L157" s="53"/>
      <c r="M157" s="53"/>
      <c r="N157" s="53"/>
      <c r="O157" s="53"/>
      <c r="P157" s="53"/>
      <c r="Q157" s="53"/>
      <c r="R157" s="53"/>
      <c r="S157" s="53"/>
      <c r="T157" s="53"/>
      <c r="U157" s="53"/>
      <c r="V157" s="53"/>
      <c r="W157" s="53"/>
      <c r="X157" s="53"/>
    </row>
    <row r="158" spans="7:24" x14ac:dyDescent="0.25">
      <c r="G158" s="53"/>
      <c r="H158" s="53"/>
      <c r="I158" s="53"/>
      <c r="J158" s="53"/>
      <c r="K158" s="53"/>
      <c r="L158" s="53"/>
      <c r="M158" s="53"/>
      <c r="N158" s="53"/>
      <c r="O158" s="53"/>
      <c r="P158" s="53"/>
      <c r="Q158" s="53"/>
      <c r="R158" s="53"/>
      <c r="S158" s="53"/>
      <c r="T158" s="53"/>
      <c r="U158" s="53"/>
      <c r="V158" s="53"/>
      <c r="W158" s="53"/>
      <c r="X158" s="53"/>
    </row>
    <row r="159" spans="7:24" x14ac:dyDescent="0.25">
      <c r="G159" s="53"/>
      <c r="H159" s="53"/>
      <c r="I159" s="53"/>
      <c r="J159" s="53"/>
      <c r="K159" s="53"/>
      <c r="L159" s="53"/>
      <c r="M159" s="53"/>
      <c r="N159" s="53"/>
      <c r="O159" s="53"/>
      <c r="P159" s="53"/>
      <c r="Q159" s="53"/>
      <c r="R159" s="53"/>
      <c r="S159" s="53"/>
      <c r="T159" s="53"/>
      <c r="U159" s="53"/>
      <c r="V159" s="53"/>
      <c r="W159" s="53"/>
      <c r="X159" s="53"/>
    </row>
    <row r="160" spans="7:24" x14ac:dyDescent="0.25">
      <c r="G160" s="53"/>
      <c r="H160" s="53"/>
      <c r="I160" s="53"/>
      <c r="J160" s="53"/>
      <c r="K160" s="53"/>
      <c r="L160" s="53"/>
      <c r="M160" s="53"/>
      <c r="N160" s="53"/>
      <c r="O160" s="53"/>
      <c r="P160" s="53"/>
      <c r="Q160" s="53"/>
      <c r="R160" s="53"/>
      <c r="S160" s="53"/>
      <c r="T160" s="53"/>
      <c r="U160" s="53"/>
      <c r="V160" s="53"/>
      <c r="W160" s="53"/>
      <c r="X160" s="53"/>
    </row>
    <row r="161" spans="7:24" x14ac:dyDescent="0.25">
      <c r="G161" s="53"/>
      <c r="H161" s="53"/>
      <c r="I161" s="53"/>
      <c r="J161" s="53"/>
      <c r="K161" s="53"/>
      <c r="L161" s="53"/>
      <c r="M161" s="53"/>
      <c r="N161" s="53"/>
      <c r="O161" s="53"/>
      <c r="P161" s="53"/>
      <c r="Q161" s="53"/>
      <c r="R161" s="53"/>
      <c r="S161" s="53"/>
      <c r="T161" s="53"/>
      <c r="U161" s="53"/>
      <c r="V161" s="53"/>
      <c r="W161" s="53"/>
      <c r="X161" s="53"/>
    </row>
    <row r="162" spans="7:24" x14ac:dyDescent="0.25">
      <c r="G162" s="53"/>
      <c r="H162" s="53"/>
      <c r="I162" s="53"/>
      <c r="J162" s="53"/>
      <c r="K162" s="53"/>
      <c r="L162" s="53"/>
      <c r="M162" s="53"/>
      <c r="N162" s="53"/>
      <c r="O162" s="53"/>
      <c r="P162" s="53"/>
      <c r="Q162" s="53"/>
      <c r="R162" s="53"/>
      <c r="S162" s="53"/>
      <c r="T162" s="53"/>
      <c r="U162" s="53"/>
      <c r="V162" s="53"/>
      <c r="W162" s="53"/>
      <c r="X162" s="53"/>
    </row>
    <row r="163" spans="7:24" x14ac:dyDescent="0.25">
      <c r="G163" s="53"/>
      <c r="H163" s="53"/>
      <c r="I163" s="53"/>
      <c r="J163" s="53"/>
      <c r="K163" s="53"/>
      <c r="L163" s="53"/>
      <c r="M163" s="53"/>
      <c r="N163" s="53"/>
      <c r="O163" s="53"/>
      <c r="P163" s="53"/>
      <c r="Q163" s="53"/>
      <c r="R163" s="53"/>
      <c r="S163" s="53"/>
      <c r="T163" s="53"/>
      <c r="U163" s="53"/>
      <c r="V163" s="53"/>
      <c r="W163" s="53"/>
      <c r="X163" s="53"/>
    </row>
    <row r="164" spans="7:24" x14ac:dyDescent="0.25">
      <c r="G164" s="53"/>
      <c r="H164" s="53"/>
      <c r="I164" s="53"/>
      <c r="J164" s="53"/>
      <c r="K164" s="53"/>
      <c r="L164" s="53"/>
      <c r="M164" s="53"/>
      <c r="N164" s="53"/>
      <c r="O164" s="53"/>
      <c r="P164" s="53"/>
      <c r="Q164" s="53"/>
      <c r="R164" s="53"/>
      <c r="S164" s="53"/>
      <c r="T164" s="53"/>
      <c r="U164" s="53"/>
      <c r="V164" s="53"/>
      <c r="W164" s="53"/>
      <c r="X164" s="53"/>
    </row>
    <row r="165" spans="7:24" x14ac:dyDescent="0.25">
      <c r="G165" s="53"/>
      <c r="H165" s="53"/>
      <c r="I165" s="53"/>
      <c r="J165" s="53"/>
      <c r="K165" s="53"/>
      <c r="L165" s="53"/>
      <c r="M165" s="53"/>
      <c r="N165" s="53"/>
      <c r="O165" s="53"/>
      <c r="P165" s="53"/>
      <c r="Q165" s="53"/>
      <c r="R165" s="53"/>
      <c r="S165" s="53"/>
      <c r="T165" s="53"/>
      <c r="U165" s="53"/>
      <c r="V165" s="53"/>
      <c r="W165" s="53"/>
      <c r="X165" s="53"/>
    </row>
    <row r="166" spans="7:24" x14ac:dyDescent="0.25">
      <c r="G166" s="53"/>
      <c r="H166" s="53"/>
      <c r="I166" s="53"/>
      <c r="J166" s="53"/>
      <c r="K166" s="53"/>
      <c r="L166" s="53"/>
      <c r="M166" s="53"/>
      <c r="N166" s="53"/>
      <c r="O166" s="53"/>
      <c r="P166" s="53"/>
      <c r="Q166" s="53"/>
      <c r="R166" s="53"/>
      <c r="S166" s="53"/>
      <c r="T166" s="53"/>
      <c r="U166" s="53"/>
      <c r="V166" s="53"/>
      <c r="W166" s="53"/>
      <c r="X166" s="53"/>
    </row>
    <row r="167" spans="7:24" x14ac:dyDescent="0.25">
      <c r="G167" s="53"/>
      <c r="H167" s="53"/>
      <c r="I167" s="53"/>
      <c r="J167" s="53"/>
      <c r="K167" s="53"/>
      <c r="L167" s="53"/>
      <c r="M167" s="53"/>
      <c r="N167" s="53"/>
      <c r="O167" s="53"/>
      <c r="P167" s="53"/>
      <c r="Q167" s="53"/>
      <c r="R167" s="53"/>
      <c r="S167" s="53"/>
      <c r="T167" s="53"/>
      <c r="U167" s="53"/>
      <c r="V167" s="53"/>
      <c r="W167" s="53"/>
      <c r="X167" s="53"/>
    </row>
    <row r="168" spans="7:24" x14ac:dyDescent="0.25">
      <c r="G168" s="53"/>
      <c r="H168" s="53"/>
      <c r="I168" s="53"/>
      <c r="J168" s="53"/>
      <c r="K168" s="53"/>
      <c r="L168" s="53"/>
      <c r="M168" s="53"/>
      <c r="N168" s="53"/>
      <c r="O168" s="53"/>
      <c r="P168" s="53"/>
      <c r="Q168" s="53"/>
      <c r="R168" s="53"/>
      <c r="S168" s="53"/>
      <c r="T168" s="53"/>
      <c r="U168" s="53"/>
      <c r="V168" s="53"/>
      <c r="W168" s="53"/>
      <c r="X168" s="53"/>
    </row>
    <row r="169" spans="7:24" x14ac:dyDescent="0.25">
      <c r="G169" s="53"/>
      <c r="H169" s="53"/>
      <c r="I169" s="53"/>
      <c r="J169" s="53"/>
      <c r="K169" s="53"/>
      <c r="L169" s="53"/>
      <c r="M169" s="53"/>
      <c r="N169" s="53"/>
      <c r="O169" s="53"/>
      <c r="P169" s="53"/>
      <c r="Q169" s="53"/>
      <c r="R169" s="53"/>
      <c r="S169" s="53"/>
      <c r="T169" s="53"/>
      <c r="U169" s="53"/>
      <c r="V169" s="53"/>
      <c r="W169" s="53"/>
      <c r="X169" s="53"/>
    </row>
    <row r="170" spans="7:24" x14ac:dyDescent="0.25">
      <c r="G170" s="53"/>
      <c r="H170" s="53"/>
      <c r="I170" s="53"/>
      <c r="J170" s="53"/>
      <c r="K170" s="53"/>
      <c r="L170" s="53"/>
      <c r="M170" s="53"/>
      <c r="N170" s="53"/>
      <c r="O170" s="53"/>
      <c r="P170" s="53"/>
      <c r="Q170" s="53"/>
      <c r="R170" s="53"/>
      <c r="S170" s="53"/>
      <c r="T170" s="53"/>
      <c r="U170" s="53"/>
      <c r="V170" s="53"/>
      <c r="W170" s="53"/>
      <c r="X170" s="53"/>
    </row>
    <row r="171" spans="7:24" x14ac:dyDescent="0.25">
      <c r="G171" s="53"/>
      <c r="H171" s="53"/>
      <c r="I171" s="53"/>
      <c r="J171" s="53"/>
      <c r="K171" s="53"/>
      <c r="L171" s="53"/>
      <c r="M171" s="53"/>
      <c r="N171" s="53"/>
      <c r="O171" s="53"/>
      <c r="P171" s="53"/>
      <c r="Q171" s="53"/>
      <c r="R171" s="53"/>
      <c r="S171" s="53"/>
      <c r="T171" s="53"/>
      <c r="U171" s="53"/>
      <c r="V171" s="53"/>
      <c r="W171" s="53"/>
      <c r="X171" s="53"/>
    </row>
    <row r="172" spans="7:24" x14ac:dyDescent="0.25">
      <c r="G172" s="53"/>
      <c r="H172" s="53"/>
      <c r="I172" s="53"/>
      <c r="J172" s="53"/>
      <c r="K172" s="53"/>
      <c r="L172" s="53"/>
      <c r="M172" s="53"/>
      <c r="N172" s="53"/>
      <c r="O172" s="53"/>
      <c r="P172" s="53"/>
      <c r="Q172" s="53"/>
      <c r="R172" s="53"/>
      <c r="S172" s="53"/>
      <c r="T172" s="53"/>
      <c r="U172" s="53"/>
      <c r="V172" s="53"/>
      <c r="W172" s="53"/>
      <c r="X172" s="53"/>
    </row>
    <row r="173" spans="7:24" x14ac:dyDescent="0.25">
      <c r="G173" s="53"/>
      <c r="H173" s="53"/>
      <c r="I173" s="53"/>
      <c r="J173" s="53"/>
      <c r="K173" s="53"/>
      <c r="L173" s="53"/>
      <c r="M173" s="53"/>
      <c r="N173" s="53"/>
      <c r="O173" s="53"/>
      <c r="P173" s="53"/>
      <c r="Q173" s="53"/>
      <c r="R173" s="53"/>
      <c r="S173" s="53"/>
      <c r="T173" s="53"/>
      <c r="U173" s="53"/>
      <c r="V173" s="53"/>
      <c r="W173" s="53"/>
      <c r="X173" s="53"/>
    </row>
    <row r="174" spans="7:24" x14ac:dyDescent="0.25">
      <c r="G174" s="53"/>
      <c r="H174" s="53"/>
      <c r="I174" s="53"/>
      <c r="J174" s="53"/>
      <c r="K174" s="53"/>
      <c r="L174" s="53"/>
      <c r="M174" s="53"/>
      <c r="N174" s="53"/>
      <c r="O174" s="53"/>
      <c r="P174" s="53"/>
      <c r="Q174" s="53"/>
      <c r="R174" s="53"/>
      <c r="S174" s="53"/>
      <c r="T174" s="53"/>
      <c r="U174" s="53"/>
      <c r="V174" s="53"/>
      <c r="W174" s="53"/>
      <c r="X174" s="53"/>
    </row>
    <row r="175" spans="7:24" x14ac:dyDescent="0.25">
      <c r="G175" s="53"/>
      <c r="H175" s="53"/>
      <c r="I175" s="53"/>
      <c r="J175" s="53"/>
      <c r="K175" s="53"/>
      <c r="L175" s="53"/>
      <c r="M175" s="53"/>
      <c r="N175" s="53"/>
      <c r="O175" s="53"/>
      <c r="P175" s="53"/>
      <c r="Q175" s="53"/>
      <c r="R175" s="53"/>
      <c r="S175" s="53"/>
      <c r="T175" s="53"/>
      <c r="U175" s="53"/>
      <c r="V175" s="53"/>
      <c r="W175" s="53"/>
      <c r="X175" s="53"/>
    </row>
    <row r="176" spans="7:24" x14ac:dyDescent="0.25">
      <c r="G176" s="53"/>
      <c r="H176" s="53"/>
      <c r="I176" s="53"/>
      <c r="J176" s="53"/>
      <c r="K176" s="53"/>
      <c r="L176" s="53"/>
      <c r="M176" s="53"/>
      <c r="N176" s="53"/>
      <c r="O176" s="53"/>
      <c r="P176" s="53"/>
      <c r="Q176" s="53"/>
      <c r="R176" s="53"/>
      <c r="S176" s="53"/>
      <c r="T176" s="53"/>
      <c r="U176" s="53"/>
      <c r="V176" s="53"/>
      <c r="W176" s="53"/>
      <c r="X176" s="53"/>
    </row>
    <row r="177" spans="7:24" x14ac:dyDescent="0.25">
      <c r="G177" s="53"/>
      <c r="H177" s="53"/>
      <c r="I177" s="53"/>
      <c r="J177" s="53"/>
      <c r="K177" s="53"/>
      <c r="L177" s="53"/>
      <c r="M177" s="53"/>
      <c r="N177" s="53"/>
      <c r="O177" s="53"/>
      <c r="P177" s="53"/>
      <c r="Q177" s="53"/>
      <c r="R177" s="53"/>
      <c r="S177" s="53"/>
      <c r="T177" s="53"/>
      <c r="U177" s="53"/>
      <c r="V177" s="53"/>
      <c r="W177" s="53"/>
      <c r="X177" s="53"/>
    </row>
    <row r="178" spans="7:24" x14ac:dyDescent="0.25">
      <c r="G178" s="53"/>
      <c r="H178" s="53"/>
      <c r="I178" s="53"/>
      <c r="J178" s="53"/>
      <c r="K178" s="53"/>
      <c r="L178" s="53"/>
      <c r="M178" s="53"/>
      <c r="N178" s="53"/>
      <c r="O178" s="53"/>
      <c r="P178" s="53"/>
      <c r="Q178" s="53"/>
      <c r="R178" s="53"/>
      <c r="S178" s="53"/>
      <c r="T178" s="53"/>
      <c r="U178" s="53"/>
      <c r="V178" s="53"/>
      <c r="W178" s="53"/>
      <c r="X178" s="53"/>
    </row>
    <row r="179" spans="7:24" x14ac:dyDescent="0.25">
      <c r="G179" s="53"/>
      <c r="H179" s="53"/>
      <c r="I179" s="53"/>
      <c r="J179" s="53"/>
      <c r="K179" s="53"/>
      <c r="L179" s="53"/>
      <c r="M179" s="53"/>
      <c r="N179" s="53"/>
      <c r="O179" s="53"/>
      <c r="P179" s="53"/>
      <c r="Q179" s="53"/>
      <c r="R179" s="53"/>
      <c r="S179" s="53"/>
      <c r="T179" s="53"/>
      <c r="U179" s="53"/>
      <c r="V179" s="53"/>
      <c r="W179" s="53"/>
      <c r="X179" s="53"/>
    </row>
    <row r="180" spans="7:24" x14ac:dyDescent="0.25">
      <c r="G180" s="53"/>
      <c r="H180" s="53"/>
      <c r="I180" s="53"/>
      <c r="J180" s="53"/>
      <c r="K180" s="53"/>
      <c r="L180" s="53"/>
      <c r="M180" s="53"/>
      <c r="N180" s="53"/>
      <c r="O180" s="53"/>
      <c r="P180" s="53"/>
      <c r="Q180" s="53"/>
      <c r="R180" s="53"/>
      <c r="S180" s="53"/>
      <c r="T180" s="53"/>
      <c r="U180" s="53"/>
      <c r="V180" s="53"/>
      <c r="W180" s="53"/>
      <c r="X180" s="53"/>
    </row>
    <row r="181" spans="7:24" x14ac:dyDescent="0.25">
      <c r="G181" s="53"/>
      <c r="H181" s="53"/>
      <c r="I181" s="53"/>
      <c r="J181" s="53"/>
      <c r="K181" s="53"/>
      <c r="L181" s="53"/>
      <c r="M181" s="53"/>
      <c r="N181" s="53"/>
      <c r="O181" s="53"/>
      <c r="P181" s="53"/>
      <c r="Q181" s="53"/>
      <c r="R181" s="53"/>
      <c r="S181" s="53"/>
      <c r="T181" s="53"/>
      <c r="U181" s="53"/>
      <c r="V181" s="53"/>
      <c r="W181" s="53"/>
      <c r="X181" s="53"/>
    </row>
    <row r="182" spans="7:24" x14ac:dyDescent="0.25">
      <c r="G182" s="53"/>
      <c r="H182" s="53"/>
      <c r="I182" s="53"/>
      <c r="J182" s="53"/>
      <c r="K182" s="53"/>
      <c r="L182" s="53"/>
      <c r="M182" s="53"/>
      <c r="N182" s="53"/>
      <c r="O182" s="53"/>
      <c r="P182" s="53"/>
      <c r="Q182" s="53"/>
      <c r="R182" s="53"/>
      <c r="S182" s="53"/>
      <c r="T182" s="53"/>
      <c r="U182" s="53"/>
      <c r="V182" s="53"/>
      <c r="W182" s="53"/>
      <c r="X182" s="53"/>
    </row>
    <row r="183" spans="7:24" x14ac:dyDescent="0.25">
      <c r="G183" s="53"/>
      <c r="H183" s="53"/>
      <c r="I183" s="53"/>
      <c r="J183" s="53"/>
      <c r="K183" s="53"/>
      <c r="L183" s="53"/>
      <c r="M183" s="53"/>
      <c r="N183" s="53"/>
      <c r="O183" s="53"/>
      <c r="P183" s="53"/>
      <c r="Q183" s="53"/>
      <c r="R183" s="53"/>
      <c r="S183" s="53"/>
      <c r="T183" s="53"/>
      <c r="U183" s="53"/>
      <c r="V183" s="53"/>
      <c r="W183" s="53"/>
      <c r="X183" s="53"/>
    </row>
    <row r="184" spans="7:24" x14ac:dyDescent="0.25">
      <c r="G184" s="53"/>
      <c r="H184" s="53"/>
      <c r="I184" s="53"/>
      <c r="J184" s="53"/>
      <c r="K184" s="53"/>
      <c r="L184" s="53"/>
      <c r="M184" s="53"/>
      <c r="N184" s="53"/>
      <c r="O184" s="53"/>
      <c r="P184" s="53"/>
      <c r="Q184" s="53"/>
      <c r="R184" s="53"/>
      <c r="S184" s="53"/>
      <c r="T184" s="53"/>
      <c r="U184" s="53"/>
      <c r="V184" s="53"/>
      <c r="W184" s="53"/>
      <c r="X184" s="53"/>
    </row>
    <row r="185" spans="7:24" x14ac:dyDescent="0.25">
      <c r="G185" s="53"/>
      <c r="H185" s="53"/>
      <c r="I185" s="53"/>
      <c r="J185" s="53"/>
      <c r="K185" s="53"/>
      <c r="L185" s="53"/>
      <c r="M185" s="53"/>
      <c r="N185" s="53"/>
      <c r="O185" s="53"/>
      <c r="P185" s="53"/>
      <c r="Q185" s="53"/>
      <c r="R185" s="53"/>
      <c r="S185" s="53"/>
      <c r="T185" s="53"/>
      <c r="U185" s="53"/>
      <c r="V185" s="53"/>
      <c r="W185" s="53"/>
      <c r="X185" s="53"/>
    </row>
    <row r="186" spans="7:24" x14ac:dyDescent="0.25">
      <c r="G186" s="53"/>
      <c r="H186" s="53"/>
      <c r="I186" s="53"/>
      <c r="J186" s="53"/>
      <c r="K186" s="53"/>
      <c r="L186" s="53"/>
      <c r="M186" s="53"/>
      <c r="N186" s="53"/>
      <c r="O186" s="53"/>
      <c r="P186" s="53"/>
      <c r="Q186" s="53"/>
      <c r="R186" s="53"/>
      <c r="S186" s="53"/>
      <c r="T186" s="53"/>
      <c r="U186" s="53"/>
      <c r="V186" s="53"/>
      <c r="W186" s="53"/>
      <c r="X186" s="53"/>
    </row>
    <row r="187" spans="7:24" x14ac:dyDescent="0.25">
      <c r="G187" s="53"/>
      <c r="H187" s="53"/>
      <c r="I187" s="53"/>
      <c r="J187" s="53"/>
      <c r="K187" s="53"/>
      <c r="L187" s="53"/>
      <c r="M187" s="53"/>
      <c r="N187" s="53"/>
      <c r="O187" s="53"/>
      <c r="P187" s="53"/>
      <c r="Q187" s="53"/>
      <c r="R187" s="53"/>
      <c r="S187" s="53"/>
      <c r="T187" s="53"/>
      <c r="U187" s="53"/>
      <c r="V187" s="53"/>
      <c r="W187" s="53"/>
      <c r="X187" s="53"/>
    </row>
    <row r="188" spans="7:24" x14ac:dyDescent="0.25">
      <c r="G188" s="53"/>
      <c r="H188" s="53"/>
      <c r="I188" s="53"/>
      <c r="J188" s="53"/>
      <c r="K188" s="53"/>
      <c r="L188" s="53"/>
      <c r="M188" s="53"/>
      <c r="N188" s="53"/>
      <c r="O188" s="53"/>
      <c r="P188" s="53"/>
      <c r="Q188" s="53"/>
      <c r="R188" s="53"/>
      <c r="S188" s="53"/>
      <c r="T188" s="53"/>
      <c r="U188" s="53"/>
      <c r="V188" s="53"/>
      <c r="W188" s="53"/>
      <c r="X188" s="53"/>
    </row>
    <row r="189" spans="7:24" x14ac:dyDescent="0.25">
      <c r="G189" s="53"/>
      <c r="H189" s="53"/>
      <c r="I189" s="53"/>
      <c r="J189" s="53"/>
      <c r="K189" s="53"/>
      <c r="L189" s="53"/>
      <c r="M189" s="53"/>
      <c r="N189" s="53"/>
      <c r="O189" s="53"/>
      <c r="P189" s="53"/>
      <c r="Q189" s="53"/>
      <c r="R189" s="53"/>
      <c r="S189" s="53"/>
      <c r="T189" s="53"/>
      <c r="U189" s="53"/>
      <c r="V189" s="53"/>
      <c r="W189" s="53"/>
      <c r="X189" s="53"/>
    </row>
    <row r="190" spans="7:24" x14ac:dyDescent="0.25">
      <c r="G190" s="53"/>
      <c r="H190" s="53"/>
      <c r="I190" s="53"/>
      <c r="J190" s="53"/>
      <c r="K190" s="53"/>
      <c r="L190" s="53"/>
      <c r="M190" s="53"/>
      <c r="N190" s="53"/>
      <c r="O190" s="53"/>
      <c r="P190" s="53"/>
      <c r="Q190" s="53"/>
      <c r="R190" s="53"/>
      <c r="S190" s="53"/>
      <c r="T190" s="53"/>
      <c r="U190" s="53"/>
      <c r="V190" s="53"/>
      <c r="W190" s="53"/>
      <c r="X190" s="53"/>
    </row>
    <row r="191" spans="7:24" x14ac:dyDescent="0.25">
      <c r="G191" s="53"/>
      <c r="H191" s="53"/>
      <c r="I191" s="53"/>
      <c r="J191" s="53"/>
      <c r="K191" s="53"/>
      <c r="L191" s="53"/>
      <c r="M191" s="53"/>
      <c r="N191" s="53"/>
      <c r="O191" s="53"/>
      <c r="P191" s="53"/>
      <c r="Q191" s="53"/>
      <c r="R191" s="53"/>
      <c r="S191" s="53"/>
      <c r="T191" s="53"/>
      <c r="U191" s="53"/>
      <c r="V191" s="53"/>
      <c r="W191" s="53"/>
      <c r="X191" s="53"/>
    </row>
    <row r="192" spans="7:24" x14ac:dyDescent="0.25">
      <c r="G192" s="53"/>
      <c r="H192" s="53"/>
      <c r="I192" s="53"/>
      <c r="J192" s="53"/>
      <c r="K192" s="53"/>
      <c r="L192" s="53"/>
      <c r="M192" s="53"/>
      <c r="N192" s="53"/>
      <c r="O192" s="53"/>
      <c r="P192" s="53"/>
      <c r="Q192" s="53"/>
      <c r="R192" s="53"/>
      <c r="S192" s="53"/>
      <c r="T192" s="53"/>
      <c r="U192" s="53"/>
      <c r="V192" s="53"/>
      <c r="W192" s="53"/>
      <c r="X192" s="53"/>
    </row>
    <row r="193" spans="7:24" x14ac:dyDescent="0.25">
      <c r="G193" s="53"/>
      <c r="H193" s="53"/>
      <c r="I193" s="53"/>
      <c r="J193" s="53"/>
      <c r="K193" s="53"/>
      <c r="L193" s="53"/>
      <c r="M193" s="53"/>
      <c r="N193" s="53"/>
      <c r="O193" s="53"/>
      <c r="P193" s="53"/>
      <c r="Q193" s="53"/>
      <c r="R193" s="53"/>
      <c r="S193" s="53"/>
      <c r="T193" s="53"/>
      <c r="U193" s="53"/>
      <c r="V193" s="53"/>
      <c r="W193" s="53"/>
      <c r="X193" s="53"/>
    </row>
    <row r="194" spans="7:24" x14ac:dyDescent="0.25">
      <c r="G194" s="53"/>
      <c r="H194" s="53"/>
      <c r="I194" s="53"/>
      <c r="J194" s="53"/>
      <c r="K194" s="53"/>
      <c r="L194" s="53"/>
      <c r="M194" s="53"/>
      <c r="N194" s="53"/>
      <c r="O194" s="53"/>
      <c r="P194" s="53"/>
      <c r="Q194" s="53"/>
      <c r="R194" s="53"/>
      <c r="S194" s="53"/>
      <c r="T194" s="53"/>
      <c r="U194" s="53"/>
      <c r="V194" s="53"/>
      <c r="W194" s="53"/>
      <c r="X194" s="53"/>
    </row>
    <row r="195" spans="7:24" x14ac:dyDescent="0.25">
      <c r="G195" s="53"/>
      <c r="H195" s="53"/>
      <c r="I195" s="53"/>
      <c r="J195" s="53"/>
      <c r="K195" s="53"/>
      <c r="L195" s="53"/>
      <c r="M195" s="53"/>
      <c r="N195" s="53"/>
      <c r="O195" s="53"/>
      <c r="P195" s="53"/>
      <c r="Q195" s="53"/>
      <c r="R195" s="53"/>
      <c r="S195" s="53"/>
      <c r="T195" s="53"/>
      <c r="U195" s="53"/>
      <c r="V195" s="53"/>
      <c r="W195" s="53"/>
      <c r="X195" s="53"/>
    </row>
    <row r="196" spans="7:24" x14ac:dyDescent="0.25">
      <c r="G196" s="53"/>
      <c r="H196" s="53"/>
      <c r="I196" s="53"/>
      <c r="J196" s="53"/>
      <c r="K196" s="53"/>
      <c r="L196" s="53"/>
      <c r="M196" s="53"/>
      <c r="N196" s="53"/>
      <c r="O196" s="53"/>
      <c r="P196" s="53"/>
      <c r="Q196" s="53"/>
      <c r="R196" s="53"/>
      <c r="S196" s="53"/>
      <c r="T196" s="53"/>
      <c r="U196" s="53"/>
      <c r="V196" s="53"/>
      <c r="W196" s="53"/>
      <c r="X196" s="53"/>
    </row>
    <row r="197" spans="7:24" x14ac:dyDescent="0.25">
      <c r="G197" s="53"/>
      <c r="H197" s="53"/>
      <c r="I197" s="53"/>
      <c r="J197" s="53"/>
      <c r="K197" s="53"/>
      <c r="L197" s="53"/>
      <c r="M197" s="53"/>
      <c r="N197" s="53"/>
      <c r="O197" s="53"/>
      <c r="P197" s="53"/>
      <c r="Q197" s="53"/>
      <c r="R197" s="53"/>
      <c r="S197" s="53"/>
      <c r="T197" s="53"/>
      <c r="U197" s="53"/>
      <c r="V197" s="53"/>
      <c r="W197" s="53"/>
      <c r="X197" s="53"/>
    </row>
    <row r="198" spans="7:24" x14ac:dyDescent="0.25">
      <c r="G198" s="53"/>
      <c r="H198" s="53"/>
      <c r="I198" s="53"/>
      <c r="J198" s="53"/>
      <c r="K198" s="53"/>
      <c r="L198" s="53"/>
      <c r="M198" s="53"/>
      <c r="N198" s="53"/>
      <c r="O198" s="53"/>
      <c r="P198" s="53"/>
      <c r="Q198" s="53"/>
      <c r="R198" s="53"/>
      <c r="S198" s="53"/>
      <c r="T198" s="53"/>
      <c r="U198" s="53"/>
      <c r="V198" s="53"/>
      <c r="W198" s="53"/>
      <c r="X198" s="53"/>
    </row>
    <row r="199" spans="7:24" x14ac:dyDescent="0.25">
      <c r="G199" s="53"/>
      <c r="H199" s="53"/>
      <c r="I199" s="53"/>
      <c r="J199" s="53"/>
      <c r="K199" s="53"/>
      <c r="L199" s="53"/>
      <c r="M199" s="53"/>
      <c r="N199" s="53"/>
      <c r="O199" s="53"/>
      <c r="P199" s="53"/>
      <c r="Q199" s="53"/>
      <c r="R199" s="53"/>
      <c r="S199" s="53"/>
      <c r="T199" s="53"/>
      <c r="U199" s="53"/>
      <c r="V199" s="53"/>
      <c r="W199" s="53"/>
      <c r="X199" s="53"/>
    </row>
    <row r="200" spans="7:24" x14ac:dyDescent="0.25">
      <c r="G200" s="53"/>
      <c r="H200" s="53"/>
      <c r="I200" s="53"/>
      <c r="J200" s="53"/>
      <c r="K200" s="53"/>
      <c r="L200" s="53"/>
      <c r="M200" s="53"/>
      <c r="N200" s="53"/>
      <c r="O200" s="53"/>
      <c r="P200" s="53"/>
      <c r="Q200" s="53"/>
      <c r="R200" s="53"/>
      <c r="S200" s="53"/>
      <c r="T200" s="53"/>
      <c r="U200" s="53"/>
      <c r="V200" s="53"/>
      <c r="W200" s="53"/>
      <c r="X200" s="53"/>
    </row>
    <row r="201" spans="7:24" x14ac:dyDescent="0.25">
      <c r="G201" s="53"/>
      <c r="H201" s="53"/>
      <c r="I201" s="53"/>
      <c r="J201" s="53"/>
      <c r="K201" s="53"/>
      <c r="L201" s="53"/>
      <c r="M201" s="53"/>
      <c r="N201" s="53"/>
      <c r="O201" s="53"/>
      <c r="P201" s="53"/>
      <c r="Q201" s="53"/>
      <c r="R201" s="53"/>
      <c r="S201" s="53"/>
      <c r="T201" s="53"/>
      <c r="U201" s="53"/>
      <c r="V201" s="53"/>
      <c r="W201" s="53"/>
      <c r="X201" s="53"/>
    </row>
    <row r="202" spans="7:24" x14ac:dyDescent="0.25">
      <c r="G202" s="53"/>
      <c r="H202" s="53"/>
      <c r="I202" s="53"/>
      <c r="J202" s="53"/>
      <c r="K202" s="53"/>
      <c r="L202" s="53"/>
      <c r="M202" s="53"/>
      <c r="N202" s="53"/>
      <c r="O202" s="53"/>
      <c r="P202" s="53"/>
      <c r="Q202" s="53"/>
      <c r="R202" s="53"/>
      <c r="S202" s="53"/>
      <c r="T202" s="53"/>
      <c r="U202" s="53"/>
      <c r="V202" s="53"/>
      <c r="W202" s="53"/>
      <c r="X202" s="53"/>
    </row>
    <row r="203" spans="7:24" x14ac:dyDescent="0.25">
      <c r="G203" s="53"/>
      <c r="H203" s="53"/>
      <c r="I203" s="53"/>
      <c r="J203" s="53"/>
      <c r="K203" s="53"/>
      <c r="L203" s="53"/>
      <c r="M203" s="53"/>
      <c r="N203" s="53"/>
      <c r="O203" s="53"/>
      <c r="P203" s="53"/>
      <c r="Q203" s="53"/>
      <c r="R203" s="53"/>
      <c r="S203" s="53"/>
      <c r="T203" s="53"/>
      <c r="U203" s="53"/>
      <c r="V203" s="53"/>
      <c r="W203" s="53"/>
      <c r="X203" s="53"/>
    </row>
    <row r="204" spans="7:24" x14ac:dyDescent="0.25">
      <c r="G204" s="53"/>
      <c r="H204" s="53"/>
      <c r="I204" s="53"/>
      <c r="J204" s="53"/>
      <c r="K204" s="53"/>
      <c r="L204" s="53"/>
      <c r="M204" s="53"/>
      <c r="N204" s="53"/>
      <c r="O204" s="53"/>
      <c r="P204" s="53"/>
      <c r="Q204" s="53"/>
      <c r="R204" s="53"/>
      <c r="S204" s="53"/>
      <c r="T204" s="53"/>
      <c r="U204" s="53"/>
      <c r="V204" s="53"/>
      <c r="W204" s="53"/>
      <c r="X204" s="53"/>
    </row>
    <row r="205" spans="7:24" x14ac:dyDescent="0.25">
      <c r="G205" s="53"/>
      <c r="H205" s="53"/>
      <c r="I205" s="53"/>
      <c r="J205" s="53"/>
      <c r="K205" s="53"/>
      <c r="L205" s="53"/>
      <c r="M205" s="53"/>
      <c r="N205" s="53"/>
      <c r="O205" s="53"/>
      <c r="P205" s="53"/>
      <c r="Q205" s="53"/>
      <c r="R205" s="53"/>
      <c r="S205" s="53"/>
      <c r="T205" s="53"/>
      <c r="U205" s="53"/>
      <c r="V205" s="53"/>
      <c r="W205" s="53"/>
      <c r="X205" s="53"/>
    </row>
    <row r="206" spans="7:24" x14ac:dyDescent="0.25">
      <c r="G206" s="53"/>
      <c r="H206" s="53"/>
      <c r="I206" s="53"/>
      <c r="J206" s="53"/>
      <c r="K206" s="53"/>
      <c r="L206" s="53"/>
      <c r="M206" s="53"/>
      <c r="N206" s="53"/>
      <c r="O206" s="53"/>
      <c r="P206" s="53"/>
      <c r="Q206" s="53"/>
      <c r="R206" s="53"/>
      <c r="S206" s="53"/>
      <c r="T206" s="53"/>
      <c r="U206" s="53"/>
      <c r="V206" s="53"/>
      <c r="W206" s="53"/>
      <c r="X206" s="53"/>
    </row>
    <row r="207" spans="7:24" x14ac:dyDescent="0.25">
      <c r="G207" s="53"/>
      <c r="H207" s="53"/>
      <c r="I207" s="53"/>
      <c r="J207" s="53"/>
      <c r="K207" s="53"/>
      <c r="L207" s="53"/>
      <c r="M207" s="53"/>
      <c r="N207" s="53"/>
      <c r="O207" s="53"/>
      <c r="P207" s="53"/>
      <c r="Q207" s="53"/>
      <c r="R207" s="53"/>
      <c r="S207" s="53"/>
      <c r="T207" s="53"/>
      <c r="U207" s="53"/>
      <c r="V207" s="53"/>
      <c r="W207" s="53"/>
      <c r="X207" s="53"/>
    </row>
    <row r="208" spans="7:24" x14ac:dyDescent="0.25">
      <c r="G208" s="53"/>
      <c r="H208" s="53"/>
      <c r="I208" s="53"/>
      <c r="J208" s="53"/>
      <c r="K208" s="53"/>
      <c r="L208" s="53"/>
      <c r="M208" s="53"/>
      <c r="N208" s="53"/>
      <c r="O208" s="53"/>
      <c r="P208" s="53"/>
      <c r="Q208" s="53"/>
      <c r="R208" s="53"/>
      <c r="S208" s="53"/>
      <c r="T208" s="53"/>
      <c r="U208" s="53"/>
      <c r="V208" s="53"/>
      <c r="W208" s="53"/>
      <c r="X208" s="53"/>
    </row>
    <row r="209" spans="7:24" x14ac:dyDescent="0.25">
      <c r="G209" s="53"/>
      <c r="H209" s="53"/>
      <c r="I209" s="53"/>
      <c r="J209" s="53"/>
      <c r="K209" s="53"/>
      <c r="L209" s="53"/>
      <c r="M209" s="53"/>
      <c r="N209" s="53"/>
      <c r="O209" s="53"/>
      <c r="P209" s="53"/>
      <c r="Q209" s="53"/>
      <c r="R209" s="53"/>
      <c r="S209" s="53"/>
      <c r="T209" s="53"/>
      <c r="U209" s="53"/>
      <c r="V209" s="53"/>
      <c r="W209" s="53"/>
      <c r="X209" s="53"/>
    </row>
    <row r="210" spans="7:24" x14ac:dyDescent="0.25">
      <c r="G210" s="53"/>
      <c r="H210" s="53"/>
      <c r="I210" s="53"/>
      <c r="J210" s="53"/>
      <c r="K210" s="53"/>
      <c r="L210" s="53"/>
      <c r="M210" s="53"/>
      <c r="N210" s="53"/>
      <c r="O210" s="53"/>
      <c r="P210" s="53"/>
      <c r="Q210" s="53"/>
      <c r="R210" s="53"/>
      <c r="S210" s="53"/>
      <c r="T210" s="53"/>
      <c r="U210" s="53"/>
      <c r="V210" s="53"/>
      <c r="W210" s="53"/>
      <c r="X210" s="53"/>
    </row>
    <row r="211" spans="7:24" x14ac:dyDescent="0.25">
      <c r="G211" s="53"/>
      <c r="H211" s="53"/>
      <c r="I211" s="53"/>
      <c r="J211" s="53"/>
      <c r="K211" s="53"/>
      <c r="L211" s="53"/>
      <c r="M211" s="53"/>
      <c r="N211" s="53"/>
      <c r="O211" s="53"/>
      <c r="P211" s="53"/>
      <c r="Q211" s="53"/>
      <c r="R211" s="53"/>
      <c r="S211" s="53"/>
      <c r="T211" s="53"/>
      <c r="U211" s="53"/>
      <c r="V211" s="53"/>
      <c r="W211" s="53"/>
      <c r="X211" s="53"/>
    </row>
    <row r="212" spans="7:24" x14ac:dyDescent="0.25">
      <c r="G212" s="53"/>
      <c r="H212" s="53"/>
      <c r="I212" s="53"/>
      <c r="J212" s="53"/>
      <c r="K212" s="53"/>
      <c r="L212" s="53"/>
      <c r="M212" s="53"/>
      <c r="N212" s="53"/>
      <c r="O212" s="53"/>
      <c r="P212" s="53"/>
      <c r="Q212" s="53"/>
      <c r="R212" s="53"/>
      <c r="S212" s="53"/>
      <c r="T212" s="53"/>
      <c r="U212" s="53"/>
      <c r="V212" s="53"/>
      <c r="W212" s="53"/>
      <c r="X212" s="53"/>
    </row>
    <row r="213" spans="7:24" x14ac:dyDescent="0.25">
      <c r="G213" s="53"/>
      <c r="H213" s="53"/>
      <c r="I213" s="53"/>
      <c r="J213" s="53"/>
      <c r="K213" s="53"/>
      <c r="L213" s="53"/>
      <c r="M213" s="53"/>
      <c r="N213" s="53"/>
      <c r="O213" s="53"/>
      <c r="P213" s="53"/>
      <c r="Q213" s="53"/>
      <c r="R213" s="53"/>
      <c r="S213" s="53"/>
      <c r="T213" s="53"/>
      <c r="U213" s="53"/>
      <c r="V213" s="53"/>
      <c r="W213" s="53"/>
      <c r="X213" s="53"/>
    </row>
    <row r="214" spans="7:24" x14ac:dyDescent="0.25">
      <c r="G214" s="53"/>
      <c r="H214" s="53"/>
      <c r="I214" s="53"/>
      <c r="J214" s="53"/>
      <c r="K214" s="53"/>
      <c r="L214" s="53"/>
      <c r="M214" s="53"/>
      <c r="N214" s="53"/>
      <c r="O214" s="53"/>
      <c r="P214" s="53"/>
      <c r="Q214" s="53"/>
      <c r="R214" s="53"/>
      <c r="S214" s="53"/>
      <c r="T214" s="53"/>
      <c r="U214" s="53"/>
      <c r="V214" s="53"/>
      <c r="W214" s="53"/>
      <c r="X214" s="53"/>
    </row>
    <row r="215" spans="7:24" x14ac:dyDescent="0.25">
      <c r="G215" s="53"/>
      <c r="H215" s="53"/>
      <c r="I215" s="53"/>
      <c r="J215" s="53"/>
      <c r="K215" s="53"/>
      <c r="L215" s="53"/>
      <c r="M215" s="53"/>
      <c r="N215" s="53"/>
      <c r="O215" s="53"/>
      <c r="P215" s="53"/>
      <c r="Q215" s="53"/>
      <c r="R215" s="53"/>
      <c r="S215" s="53"/>
      <c r="T215" s="53"/>
      <c r="U215" s="53"/>
      <c r="V215" s="53"/>
      <c r="W215" s="53"/>
      <c r="X215" s="53"/>
    </row>
    <row r="216" spans="7:24" x14ac:dyDescent="0.25">
      <c r="G216" s="53"/>
      <c r="H216" s="53"/>
      <c r="I216" s="53"/>
      <c r="J216" s="53"/>
      <c r="K216" s="53"/>
      <c r="L216" s="53"/>
      <c r="M216" s="53"/>
      <c r="N216" s="53"/>
      <c r="O216" s="53"/>
      <c r="P216" s="53"/>
      <c r="Q216" s="53"/>
      <c r="R216" s="53"/>
      <c r="S216" s="53"/>
      <c r="T216" s="53"/>
      <c r="U216" s="53"/>
      <c r="V216" s="53"/>
      <c r="W216" s="53"/>
      <c r="X216" s="53"/>
    </row>
    <row r="217" spans="7:24" x14ac:dyDescent="0.25">
      <c r="G217" s="53"/>
      <c r="H217" s="53"/>
      <c r="I217" s="53"/>
      <c r="J217" s="53"/>
      <c r="K217" s="53"/>
      <c r="L217" s="53"/>
      <c r="M217" s="53"/>
      <c r="N217" s="53"/>
      <c r="O217" s="53"/>
      <c r="P217" s="53"/>
      <c r="Q217" s="53"/>
      <c r="R217" s="53"/>
      <c r="S217" s="53"/>
      <c r="T217" s="53"/>
      <c r="U217" s="53"/>
      <c r="V217" s="53"/>
      <c r="W217" s="53"/>
      <c r="X217" s="53"/>
    </row>
    <row r="218" spans="7:24" x14ac:dyDescent="0.25">
      <c r="G218" s="53"/>
      <c r="H218" s="53"/>
      <c r="I218" s="53"/>
      <c r="J218" s="53"/>
      <c r="K218" s="53"/>
      <c r="L218" s="53"/>
      <c r="M218" s="53"/>
      <c r="N218" s="53"/>
      <c r="O218" s="53"/>
      <c r="P218" s="53"/>
      <c r="Q218" s="53"/>
      <c r="R218" s="53"/>
      <c r="S218" s="53"/>
      <c r="T218" s="53"/>
      <c r="U218" s="53"/>
      <c r="V218" s="53"/>
      <c r="W218" s="53"/>
      <c r="X218" s="53"/>
    </row>
    <row r="219" spans="7:24" x14ac:dyDescent="0.25">
      <c r="G219" s="53"/>
      <c r="H219" s="53"/>
      <c r="I219" s="53"/>
      <c r="J219" s="53"/>
      <c r="K219" s="53"/>
      <c r="L219" s="53"/>
      <c r="M219" s="53"/>
      <c r="N219" s="53"/>
      <c r="O219" s="53"/>
      <c r="P219" s="53"/>
      <c r="Q219" s="53"/>
      <c r="R219" s="53"/>
      <c r="S219" s="53"/>
      <c r="T219" s="53"/>
      <c r="U219" s="53"/>
      <c r="V219" s="53"/>
      <c r="W219" s="53"/>
      <c r="X219" s="53"/>
    </row>
    <row r="220" spans="7:24" x14ac:dyDescent="0.25">
      <c r="G220" s="53"/>
      <c r="H220" s="53"/>
      <c r="I220" s="53"/>
      <c r="J220" s="53"/>
      <c r="K220" s="53"/>
      <c r="L220" s="53"/>
      <c r="M220" s="53"/>
      <c r="N220" s="53"/>
      <c r="O220" s="53"/>
      <c r="P220" s="53"/>
      <c r="Q220" s="53"/>
      <c r="R220" s="53"/>
      <c r="S220" s="53"/>
      <c r="T220" s="53"/>
      <c r="U220" s="53"/>
      <c r="V220" s="53"/>
      <c r="W220" s="53"/>
      <c r="X220" s="53"/>
    </row>
    <row r="221" spans="7:24" x14ac:dyDescent="0.25">
      <c r="G221" s="53"/>
      <c r="H221" s="53"/>
      <c r="I221" s="53"/>
      <c r="J221" s="53"/>
      <c r="K221" s="53"/>
      <c r="L221" s="53"/>
      <c r="M221" s="53"/>
      <c r="N221" s="53"/>
      <c r="O221" s="53"/>
      <c r="P221" s="53"/>
      <c r="Q221" s="53"/>
      <c r="R221" s="53"/>
      <c r="S221" s="53"/>
      <c r="T221" s="53"/>
      <c r="U221" s="53"/>
      <c r="V221" s="53"/>
      <c r="W221" s="53"/>
      <c r="X221" s="53"/>
    </row>
    <row r="222" spans="7:24" x14ac:dyDescent="0.25">
      <c r="G222" s="53"/>
      <c r="H222" s="53"/>
      <c r="I222" s="53"/>
      <c r="J222" s="53"/>
      <c r="K222" s="53"/>
      <c r="L222" s="53"/>
      <c r="M222" s="53"/>
      <c r="N222" s="53"/>
      <c r="O222" s="53"/>
      <c r="P222" s="53"/>
      <c r="Q222" s="53"/>
      <c r="R222" s="53"/>
      <c r="S222" s="53"/>
      <c r="T222" s="53"/>
      <c r="U222" s="53"/>
      <c r="V222" s="53"/>
      <c r="W222" s="53"/>
      <c r="X222" s="53"/>
    </row>
    <row r="223" spans="7:24" x14ac:dyDescent="0.25">
      <c r="G223" s="53"/>
      <c r="H223" s="53"/>
      <c r="I223" s="53"/>
      <c r="J223" s="53"/>
      <c r="K223" s="53"/>
      <c r="L223" s="53"/>
      <c r="M223" s="53"/>
      <c r="N223" s="53"/>
      <c r="O223" s="53"/>
      <c r="P223" s="53"/>
      <c r="Q223" s="53"/>
      <c r="R223" s="53"/>
      <c r="S223" s="53"/>
      <c r="T223" s="53"/>
      <c r="U223" s="53"/>
      <c r="V223" s="53"/>
      <c r="W223" s="53"/>
      <c r="X223" s="53"/>
    </row>
    <row r="224" spans="7:24" x14ac:dyDescent="0.25">
      <c r="G224" s="53"/>
      <c r="H224" s="53"/>
      <c r="I224" s="53"/>
      <c r="J224" s="53"/>
      <c r="K224" s="53"/>
      <c r="L224" s="53"/>
      <c r="M224" s="53"/>
      <c r="N224" s="53"/>
      <c r="O224" s="53"/>
      <c r="P224" s="53"/>
      <c r="Q224" s="53"/>
      <c r="R224" s="53"/>
      <c r="S224" s="53"/>
      <c r="T224" s="53"/>
      <c r="U224" s="53"/>
      <c r="V224" s="53"/>
      <c r="W224" s="53"/>
      <c r="X224" s="53"/>
    </row>
    <row r="225" spans="7:24" x14ac:dyDescent="0.25">
      <c r="G225" s="53"/>
      <c r="H225" s="53"/>
      <c r="I225" s="53"/>
      <c r="J225" s="53"/>
      <c r="K225" s="53"/>
      <c r="L225" s="53"/>
      <c r="M225" s="53"/>
      <c r="N225" s="53"/>
      <c r="O225" s="53"/>
      <c r="P225" s="53"/>
      <c r="Q225" s="53"/>
      <c r="R225" s="53"/>
      <c r="S225" s="53"/>
      <c r="T225" s="53"/>
      <c r="U225" s="53"/>
      <c r="V225" s="53"/>
      <c r="W225" s="53"/>
      <c r="X225" s="53"/>
    </row>
    <row r="226" spans="7:24" x14ac:dyDescent="0.25">
      <c r="G226" s="53"/>
      <c r="H226" s="53"/>
      <c r="I226" s="53"/>
      <c r="J226" s="53"/>
      <c r="K226" s="53"/>
      <c r="L226" s="53"/>
      <c r="M226" s="53"/>
      <c r="N226" s="53"/>
      <c r="O226" s="53"/>
      <c r="P226" s="53"/>
      <c r="Q226" s="53"/>
      <c r="R226" s="53"/>
      <c r="S226" s="53"/>
      <c r="T226" s="53"/>
      <c r="U226" s="53"/>
      <c r="V226" s="53"/>
      <c r="W226" s="53"/>
      <c r="X226" s="53"/>
    </row>
    <row r="227" spans="7:24" x14ac:dyDescent="0.25">
      <c r="G227" s="53"/>
      <c r="H227" s="53"/>
      <c r="I227" s="53"/>
      <c r="J227" s="53"/>
      <c r="K227" s="53"/>
      <c r="L227" s="53"/>
      <c r="M227" s="53"/>
      <c r="N227" s="53"/>
      <c r="O227" s="53"/>
      <c r="P227" s="53"/>
      <c r="Q227" s="53"/>
      <c r="R227" s="53"/>
      <c r="S227" s="53"/>
      <c r="T227" s="53"/>
      <c r="U227" s="53"/>
      <c r="V227" s="53"/>
      <c r="W227" s="53"/>
      <c r="X227" s="53"/>
    </row>
    <row r="228" spans="7:24" x14ac:dyDescent="0.25">
      <c r="G228" s="53"/>
      <c r="H228" s="53"/>
      <c r="I228" s="53"/>
      <c r="J228" s="53"/>
      <c r="K228" s="53"/>
      <c r="L228" s="53"/>
      <c r="M228" s="53"/>
      <c r="N228" s="53"/>
      <c r="O228" s="53"/>
      <c r="P228" s="53"/>
      <c r="Q228" s="53"/>
      <c r="R228" s="53"/>
      <c r="S228" s="53"/>
      <c r="T228" s="53"/>
      <c r="U228" s="53"/>
      <c r="V228" s="53"/>
      <c r="W228" s="53"/>
      <c r="X228" s="53"/>
    </row>
    <row r="229" spans="7:24" x14ac:dyDescent="0.25">
      <c r="G229" s="53"/>
      <c r="H229" s="53"/>
      <c r="I229" s="53"/>
      <c r="J229" s="53"/>
      <c r="K229" s="53"/>
      <c r="L229" s="53"/>
      <c r="M229" s="53"/>
      <c r="N229" s="53"/>
      <c r="O229" s="53"/>
      <c r="P229" s="53"/>
      <c r="Q229" s="53"/>
      <c r="R229" s="53"/>
      <c r="S229" s="53"/>
      <c r="T229" s="53"/>
      <c r="U229" s="53"/>
      <c r="V229" s="53"/>
      <c r="W229" s="53"/>
      <c r="X229" s="53"/>
    </row>
    <row r="230" spans="7:24" x14ac:dyDescent="0.25">
      <c r="G230" s="53"/>
      <c r="H230" s="53"/>
      <c r="I230" s="53"/>
      <c r="J230" s="53"/>
      <c r="K230" s="53"/>
      <c r="L230" s="53"/>
      <c r="M230" s="53"/>
      <c r="N230" s="53"/>
      <c r="O230" s="53"/>
      <c r="P230" s="53"/>
      <c r="Q230" s="53"/>
      <c r="R230" s="53"/>
      <c r="S230" s="53"/>
      <c r="T230" s="53"/>
      <c r="U230" s="53"/>
      <c r="V230" s="53"/>
      <c r="W230" s="53"/>
      <c r="X230" s="53"/>
    </row>
    <row r="231" spans="7:24" x14ac:dyDescent="0.25">
      <c r="G231" s="53"/>
      <c r="H231" s="53"/>
      <c r="I231" s="53"/>
      <c r="J231" s="53"/>
      <c r="K231" s="53"/>
      <c r="L231" s="53"/>
      <c r="M231" s="53"/>
      <c r="N231" s="53"/>
      <c r="O231" s="53"/>
      <c r="P231" s="53"/>
      <c r="Q231" s="53"/>
      <c r="R231" s="53"/>
      <c r="S231" s="53"/>
      <c r="T231" s="53"/>
      <c r="U231" s="53"/>
      <c r="V231" s="53"/>
      <c r="W231" s="53"/>
      <c r="X231" s="53"/>
    </row>
    <row r="232" spans="7:24" x14ac:dyDescent="0.25">
      <c r="G232" s="53"/>
      <c r="H232" s="53"/>
      <c r="I232" s="53"/>
      <c r="J232" s="53"/>
      <c r="K232" s="53"/>
      <c r="L232" s="53"/>
      <c r="M232" s="53"/>
      <c r="N232" s="53"/>
      <c r="O232" s="53"/>
      <c r="P232" s="53"/>
      <c r="Q232" s="53"/>
      <c r="R232" s="53"/>
      <c r="S232" s="53"/>
      <c r="T232" s="53"/>
      <c r="U232" s="53"/>
      <c r="V232" s="53"/>
      <c r="W232" s="53"/>
      <c r="X232" s="53"/>
    </row>
    <row r="233" spans="7:24" x14ac:dyDescent="0.25">
      <c r="G233" s="53"/>
      <c r="H233" s="53"/>
      <c r="I233" s="53"/>
      <c r="J233" s="53"/>
      <c r="K233" s="53"/>
      <c r="L233" s="53"/>
      <c r="M233" s="53"/>
      <c r="N233" s="53"/>
      <c r="O233" s="53"/>
      <c r="P233" s="53"/>
      <c r="Q233" s="53"/>
      <c r="R233" s="53"/>
      <c r="S233" s="53"/>
      <c r="T233" s="53"/>
      <c r="U233" s="53"/>
      <c r="V233" s="53"/>
      <c r="W233" s="53"/>
      <c r="X233" s="53"/>
    </row>
    <row r="234" spans="7:24" x14ac:dyDescent="0.25">
      <c r="G234" s="53"/>
      <c r="H234" s="53"/>
      <c r="I234" s="53"/>
      <c r="J234" s="53"/>
      <c r="K234" s="53"/>
      <c r="L234" s="53"/>
      <c r="M234" s="53"/>
      <c r="N234" s="53"/>
      <c r="O234" s="53"/>
      <c r="P234" s="53"/>
      <c r="Q234" s="53"/>
      <c r="R234" s="53"/>
      <c r="S234" s="53"/>
      <c r="T234" s="53"/>
      <c r="U234" s="53"/>
      <c r="V234" s="53"/>
      <c r="W234" s="53"/>
      <c r="X234" s="53"/>
    </row>
    <row r="235" spans="7:24" x14ac:dyDescent="0.25">
      <c r="G235" s="53"/>
      <c r="H235" s="53"/>
      <c r="I235" s="53"/>
      <c r="J235" s="53"/>
      <c r="K235" s="53"/>
      <c r="L235" s="53"/>
      <c r="M235" s="53"/>
      <c r="N235" s="53"/>
      <c r="O235" s="53"/>
      <c r="P235" s="53"/>
      <c r="Q235" s="53"/>
      <c r="R235" s="53"/>
      <c r="S235" s="53"/>
      <c r="T235" s="53"/>
      <c r="U235" s="53"/>
      <c r="V235" s="53"/>
      <c r="W235" s="53"/>
      <c r="X235" s="53"/>
    </row>
    <row r="236" spans="7:24" x14ac:dyDescent="0.25">
      <c r="G236" s="53"/>
      <c r="H236" s="53"/>
      <c r="I236" s="53"/>
      <c r="J236" s="53"/>
      <c r="K236" s="53"/>
      <c r="L236" s="53"/>
      <c r="M236" s="53"/>
      <c r="N236" s="53"/>
      <c r="O236" s="53"/>
      <c r="P236" s="53"/>
      <c r="Q236" s="53"/>
      <c r="R236" s="53"/>
      <c r="S236" s="53"/>
      <c r="T236" s="53"/>
      <c r="U236" s="53"/>
      <c r="V236" s="53"/>
      <c r="W236" s="53"/>
      <c r="X236" s="53"/>
    </row>
    <row r="237" spans="7:24" x14ac:dyDescent="0.25">
      <c r="G237" s="53"/>
      <c r="H237" s="53"/>
      <c r="I237" s="53"/>
      <c r="J237" s="53"/>
      <c r="K237" s="53"/>
      <c r="L237" s="53"/>
      <c r="M237" s="53"/>
      <c r="N237" s="53"/>
      <c r="O237" s="53"/>
      <c r="P237" s="53"/>
      <c r="Q237" s="53"/>
      <c r="R237" s="53"/>
      <c r="S237" s="53"/>
      <c r="T237" s="53"/>
      <c r="U237" s="53"/>
      <c r="V237" s="53"/>
      <c r="W237" s="53"/>
      <c r="X237" s="53"/>
    </row>
    <row r="238" spans="7:24" x14ac:dyDescent="0.25">
      <c r="G238" s="53"/>
      <c r="H238" s="53"/>
      <c r="I238" s="53"/>
      <c r="J238" s="53"/>
      <c r="K238" s="53"/>
      <c r="L238" s="53"/>
      <c r="M238" s="53"/>
      <c r="N238" s="53"/>
      <c r="O238" s="53"/>
      <c r="P238" s="53"/>
      <c r="Q238" s="53"/>
      <c r="R238" s="53"/>
      <c r="S238" s="53"/>
      <c r="T238" s="53"/>
      <c r="U238" s="53"/>
      <c r="V238" s="53"/>
      <c r="W238" s="53"/>
      <c r="X238" s="53"/>
    </row>
    <row r="239" spans="7:24" x14ac:dyDescent="0.25">
      <c r="G239" s="53"/>
      <c r="H239" s="53"/>
      <c r="I239" s="53"/>
      <c r="J239" s="53"/>
      <c r="K239" s="53"/>
      <c r="L239" s="53"/>
      <c r="M239" s="53"/>
      <c r="N239" s="53"/>
      <c r="O239" s="53"/>
      <c r="P239" s="53"/>
      <c r="Q239" s="53"/>
      <c r="R239" s="53"/>
      <c r="S239" s="53"/>
      <c r="T239" s="53"/>
      <c r="U239" s="53"/>
      <c r="V239" s="53"/>
      <c r="W239" s="53"/>
      <c r="X239" s="53"/>
    </row>
    <row r="240" spans="7:24" x14ac:dyDescent="0.25">
      <c r="G240" s="53"/>
      <c r="H240" s="53"/>
      <c r="I240" s="53"/>
      <c r="J240" s="53"/>
      <c r="K240" s="53"/>
      <c r="L240" s="53"/>
      <c r="M240" s="53"/>
      <c r="N240" s="53"/>
      <c r="O240" s="53"/>
      <c r="P240" s="53"/>
      <c r="Q240" s="53"/>
      <c r="R240" s="53"/>
      <c r="S240" s="53"/>
      <c r="T240" s="53"/>
      <c r="U240" s="53"/>
      <c r="V240" s="53"/>
      <c r="W240" s="53"/>
      <c r="X240" s="53"/>
    </row>
    <row r="241" spans="7:24" x14ac:dyDescent="0.25">
      <c r="G241" s="53"/>
      <c r="H241" s="53"/>
      <c r="I241" s="53"/>
      <c r="J241" s="53"/>
      <c r="K241" s="53"/>
      <c r="L241" s="53"/>
      <c r="M241" s="53"/>
      <c r="N241" s="53"/>
      <c r="O241" s="53"/>
      <c r="P241" s="53"/>
      <c r="Q241" s="53"/>
      <c r="R241" s="53"/>
      <c r="S241" s="53"/>
      <c r="T241" s="53"/>
      <c r="U241" s="53"/>
      <c r="V241" s="53"/>
      <c r="W241" s="53"/>
      <c r="X241" s="53"/>
    </row>
    <row r="242" spans="7:24" x14ac:dyDescent="0.25">
      <c r="G242" s="53"/>
      <c r="H242" s="53"/>
      <c r="I242" s="53"/>
      <c r="J242" s="53"/>
      <c r="K242" s="53"/>
      <c r="L242" s="53"/>
      <c r="M242" s="53"/>
      <c r="N242" s="53"/>
      <c r="O242" s="53"/>
      <c r="P242" s="53"/>
      <c r="Q242" s="53"/>
      <c r="R242" s="53"/>
      <c r="S242" s="53"/>
      <c r="T242" s="53"/>
      <c r="U242" s="53"/>
      <c r="V242" s="53"/>
      <c r="W242" s="53"/>
      <c r="X242" s="53"/>
    </row>
    <row r="243" spans="7:24" x14ac:dyDescent="0.25">
      <c r="G243" s="53"/>
      <c r="H243" s="53"/>
      <c r="I243" s="53"/>
      <c r="J243" s="53"/>
      <c r="K243" s="53"/>
      <c r="L243" s="53"/>
      <c r="M243" s="53"/>
      <c r="N243" s="53"/>
      <c r="O243" s="53"/>
      <c r="P243" s="53"/>
      <c r="Q243" s="53"/>
      <c r="R243" s="53"/>
      <c r="S243" s="53"/>
      <c r="T243" s="53"/>
      <c r="U243" s="53"/>
      <c r="V243" s="53"/>
      <c r="W243" s="53"/>
      <c r="X243" s="53"/>
    </row>
    <row r="244" spans="7:24" x14ac:dyDescent="0.25">
      <c r="G244" s="53"/>
      <c r="H244" s="53"/>
      <c r="I244" s="53"/>
      <c r="J244" s="53"/>
      <c r="K244" s="53"/>
      <c r="L244" s="53"/>
      <c r="M244" s="53"/>
      <c r="N244" s="53"/>
      <c r="O244" s="53"/>
      <c r="P244" s="53"/>
      <c r="Q244" s="53"/>
      <c r="R244" s="53"/>
      <c r="S244" s="53"/>
      <c r="T244" s="53"/>
      <c r="U244" s="53"/>
      <c r="V244" s="53"/>
      <c r="W244" s="53"/>
      <c r="X244" s="53"/>
    </row>
    <row r="245" spans="7:24" x14ac:dyDescent="0.25">
      <c r="G245" s="53"/>
      <c r="H245" s="53"/>
      <c r="I245" s="53"/>
      <c r="J245" s="53"/>
      <c r="K245" s="53"/>
      <c r="L245" s="53"/>
      <c r="M245" s="53"/>
      <c r="N245" s="53"/>
      <c r="O245" s="53"/>
      <c r="P245" s="53"/>
      <c r="Q245" s="53"/>
      <c r="R245" s="53"/>
      <c r="S245" s="53"/>
      <c r="T245" s="53"/>
      <c r="U245" s="53"/>
      <c r="V245" s="53"/>
      <c r="W245" s="53"/>
      <c r="X245" s="53"/>
    </row>
    <row r="246" spans="7:24" x14ac:dyDescent="0.25">
      <c r="G246" s="53"/>
      <c r="H246" s="53"/>
      <c r="I246" s="53"/>
      <c r="J246" s="53"/>
      <c r="K246" s="53"/>
      <c r="L246" s="53"/>
      <c r="M246" s="53"/>
      <c r="N246" s="53"/>
      <c r="O246" s="53"/>
      <c r="P246" s="53"/>
      <c r="Q246" s="53"/>
      <c r="R246" s="53"/>
      <c r="S246" s="53"/>
      <c r="T246" s="53"/>
      <c r="U246" s="53"/>
      <c r="V246" s="53"/>
      <c r="W246" s="53"/>
      <c r="X246" s="53"/>
    </row>
    <row r="247" spans="7:24" x14ac:dyDescent="0.25">
      <c r="G247" s="53"/>
      <c r="H247" s="53"/>
      <c r="I247" s="53"/>
      <c r="J247" s="53"/>
      <c r="K247" s="53"/>
      <c r="L247" s="53"/>
      <c r="M247" s="53"/>
      <c r="N247" s="53"/>
      <c r="O247" s="53"/>
      <c r="P247" s="53"/>
      <c r="Q247" s="53"/>
      <c r="R247" s="53"/>
      <c r="S247" s="53"/>
      <c r="T247" s="53"/>
      <c r="U247" s="53"/>
      <c r="V247" s="53"/>
      <c r="W247" s="53"/>
      <c r="X247" s="53"/>
    </row>
    <row r="248" spans="7:24" x14ac:dyDescent="0.25">
      <c r="G248" s="53"/>
      <c r="H248" s="53"/>
      <c r="I248" s="53"/>
      <c r="J248" s="53"/>
      <c r="K248" s="53"/>
      <c r="L248" s="53"/>
      <c r="M248" s="53"/>
      <c r="N248" s="53"/>
      <c r="O248" s="53"/>
      <c r="P248" s="53"/>
      <c r="Q248" s="53"/>
      <c r="R248" s="53"/>
      <c r="S248" s="53"/>
      <c r="T248" s="53"/>
      <c r="U248" s="53"/>
      <c r="V248" s="53"/>
      <c r="W248" s="53"/>
      <c r="X248" s="53"/>
    </row>
    <row r="249" spans="7:24" x14ac:dyDescent="0.25">
      <c r="G249" s="53"/>
      <c r="H249" s="53"/>
      <c r="I249" s="53"/>
      <c r="J249" s="53"/>
      <c r="K249" s="53"/>
      <c r="L249" s="53"/>
      <c r="M249" s="53"/>
      <c r="N249" s="53"/>
      <c r="O249" s="53"/>
      <c r="P249" s="53"/>
      <c r="Q249" s="53"/>
      <c r="R249" s="53"/>
      <c r="S249" s="53"/>
      <c r="T249" s="53"/>
      <c r="U249" s="53"/>
      <c r="V249" s="53"/>
      <c r="W249" s="53"/>
      <c r="X249" s="53"/>
    </row>
    <row r="250" spans="7:24" x14ac:dyDescent="0.25">
      <c r="G250" s="53"/>
      <c r="H250" s="53"/>
      <c r="I250" s="53"/>
      <c r="J250" s="53"/>
      <c r="K250" s="53"/>
      <c r="L250" s="53"/>
      <c r="M250" s="53"/>
      <c r="N250" s="53"/>
      <c r="O250" s="53"/>
      <c r="P250" s="53"/>
      <c r="Q250" s="53"/>
      <c r="R250" s="53"/>
      <c r="S250" s="53"/>
      <c r="T250" s="53"/>
      <c r="U250" s="53"/>
      <c r="V250" s="53"/>
      <c r="W250" s="53"/>
      <c r="X250" s="53"/>
    </row>
    <row r="251" spans="7:24" x14ac:dyDescent="0.25">
      <c r="G251" s="53"/>
      <c r="H251" s="53"/>
      <c r="I251" s="53"/>
      <c r="J251" s="53"/>
      <c r="K251" s="53"/>
      <c r="L251" s="53"/>
      <c r="M251" s="53"/>
      <c r="N251" s="53"/>
      <c r="O251" s="53"/>
      <c r="P251" s="53"/>
      <c r="Q251" s="53"/>
      <c r="R251" s="53"/>
      <c r="S251" s="53"/>
      <c r="T251" s="53"/>
      <c r="U251" s="53"/>
      <c r="V251" s="53"/>
      <c r="W251" s="53"/>
      <c r="X251" s="53"/>
    </row>
    <row r="252" spans="7:24" x14ac:dyDescent="0.25">
      <c r="G252" s="53"/>
      <c r="H252" s="53"/>
      <c r="I252" s="53"/>
      <c r="J252" s="53"/>
      <c r="K252" s="53"/>
      <c r="L252" s="53"/>
      <c r="M252" s="53"/>
      <c r="N252" s="53"/>
      <c r="O252" s="53"/>
      <c r="P252" s="53"/>
      <c r="Q252" s="53"/>
      <c r="R252" s="53"/>
      <c r="S252" s="53"/>
      <c r="T252" s="53"/>
      <c r="U252" s="53"/>
      <c r="V252" s="53"/>
      <c r="W252" s="53"/>
      <c r="X252" s="53"/>
    </row>
    <row r="253" spans="7:24" x14ac:dyDescent="0.25">
      <c r="G253" s="53"/>
      <c r="H253" s="53"/>
      <c r="I253" s="53"/>
      <c r="J253" s="53"/>
      <c r="K253" s="53"/>
      <c r="L253" s="53"/>
      <c r="M253" s="53"/>
      <c r="N253" s="53"/>
      <c r="O253" s="53"/>
      <c r="P253" s="53"/>
      <c r="Q253" s="53"/>
      <c r="R253" s="53"/>
      <c r="S253" s="53"/>
      <c r="T253" s="53"/>
      <c r="U253" s="53"/>
      <c r="V253" s="53"/>
      <c r="W253" s="53"/>
      <c r="X253" s="53"/>
    </row>
    <row r="254" spans="7:24" x14ac:dyDescent="0.25">
      <c r="G254" s="53"/>
      <c r="H254" s="53"/>
      <c r="I254" s="53"/>
      <c r="J254" s="53"/>
      <c r="K254" s="53"/>
      <c r="L254" s="53"/>
      <c r="M254" s="53"/>
      <c r="N254" s="53"/>
      <c r="O254" s="53"/>
      <c r="P254" s="53"/>
      <c r="Q254" s="53"/>
      <c r="R254" s="53"/>
      <c r="S254" s="53"/>
      <c r="T254" s="53"/>
      <c r="U254" s="53"/>
      <c r="V254" s="53"/>
      <c r="W254" s="53"/>
      <c r="X254" s="53"/>
    </row>
    <row r="255" spans="7:24" x14ac:dyDescent="0.25">
      <c r="G255" s="53"/>
      <c r="H255" s="53"/>
      <c r="I255" s="53"/>
      <c r="J255" s="53"/>
      <c r="K255" s="53"/>
      <c r="L255" s="53"/>
      <c r="M255" s="53"/>
      <c r="N255" s="53"/>
      <c r="O255" s="53"/>
      <c r="P255" s="53"/>
      <c r="Q255" s="53"/>
      <c r="R255" s="53"/>
      <c r="S255" s="53"/>
      <c r="T255" s="53"/>
      <c r="U255" s="53"/>
      <c r="V255" s="53"/>
      <c r="W255" s="53"/>
      <c r="X255" s="53"/>
    </row>
    <row r="256" spans="7:24" x14ac:dyDescent="0.25">
      <c r="G256" s="53"/>
      <c r="H256" s="53"/>
      <c r="I256" s="53"/>
      <c r="J256" s="53"/>
      <c r="K256" s="53"/>
      <c r="L256" s="53"/>
      <c r="M256" s="53"/>
      <c r="N256" s="53"/>
      <c r="O256" s="53"/>
      <c r="P256" s="53"/>
      <c r="Q256" s="53"/>
      <c r="R256" s="53"/>
      <c r="S256" s="53"/>
      <c r="T256" s="53"/>
      <c r="U256" s="53"/>
      <c r="V256" s="53"/>
      <c r="W256" s="53"/>
      <c r="X256" s="53"/>
    </row>
    <row r="257" spans="7:24" x14ac:dyDescent="0.25">
      <c r="G257" s="53"/>
      <c r="H257" s="53"/>
      <c r="I257" s="53"/>
      <c r="J257" s="53"/>
      <c r="K257" s="53"/>
      <c r="L257" s="53"/>
      <c r="M257" s="53"/>
      <c r="N257" s="53"/>
      <c r="O257" s="53"/>
      <c r="P257" s="53"/>
      <c r="Q257" s="53"/>
      <c r="R257" s="53"/>
      <c r="S257" s="53"/>
      <c r="T257" s="53"/>
      <c r="U257" s="53"/>
      <c r="V257" s="53"/>
      <c r="W257" s="53"/>
      <c r="X257" s="53"/>
    </row>
    <row r="258" spans="7:24" x14ac:dyDescent="0.25">
      <c r="G258" s="53"/>
      <c r="H258" s="53"/>
      <c r="I258" s="53"/>
      <c r="J258" s="53"/>
      <c r="K258" s="53"/>
      <c r="L258" s="53"/>
      <c r="M258" s="53"/>
      <c r="N258" s="53"/>
      <c r="O258" s="53"/>
      <c r="P258" s="53"/>
      <c r="Q258" s="53"/>
      <c r="R258" s="53"/>
      <c r="S258" s="53"/>
      <c r="T258" s="53"/>
      <c r="U258" s="53"/>
      <c r="V258" s="53"/>
      <c r="W258" s="53"/>
      <c r="X258" s="53"/>
    </row>
    <row r="259" spans="7:24" x14ac:dyDescent="0.25">
      <c r="G259" s="53"/>
      <c r="H259" s="53"/>
      <c r="I259" s="53"/>
      <c r="J259" s="53"/>
      <c r="K259" s="53"/>
      <c r="L259" s="53"/>
      <c r="M259" s="53"/>
      <c r="N259" s="53"/>
      <c r="O259" s="53"/>
      <c r="P259" s="53"/>
      <c r="Q259" s="53"/>
      <c r="R259" s="53"/>
      <c r="S259" s="53"/>
      <c r="T259" s="53"/>
      <c r="U259" s="53"/>
      <c r="V259" s="53"/>
      <c r="W259" s="53"/>
      <c r="X259" s="53"/>
    </row>
    <row r="260" spans="7:24" x14ac:dyDescent="0.25">
      <c r="G260" s="53"/>
      <c r="H260" s="53"/>
      <c r="I260" s="53"/>
      <c r="J260" s="53"/>
      <c r="K260" s="53"/>
      <c r="L260" s="53"/>
      <c r="M260" s="53"/>
      <c r="N260" s="53"/>
      <c r="O260" s="53"/>
      <c r="P260" s="53"/>
      <c r="Q260" s="53"/>
      <c r="R260" s="53"/>
      <c r="S260" s="53"/>
      <c r="T260" s="53"/>
      <c r="U260" s="53"/>
      <c r="V260" s="53"/>
      <c r="W260" s="53"/>
      <c r="X260" s="53"/>
    </row>
    <row r="261" spans="7:24" x14ac:dyDescent="0.25">
      <c r="G261" s="53"/>
      <c r="H261" s="53"/>
      <c r="I261" s="53"/>
      <c r="J261" s="53"/>
      <c r="K261" s="53"/>
      <c r="L261" s="53"/>
      <c r="M261" s="53"/>
      <c r="N261" s="53"/>
      <c r="O261" s="53"/>
      <c r="P261" s="53"/>
      <c r="Q261" s="53"/>
      <c r="R261" s="53"/>
      <c r="S261" s="53"/>
      <c r="T261" s="53"/>
      <c r="U261" s="53"/>
      <c r="V261" s="53"/>
      <c r="W261" s="53"/>
      <c r="X261" s="53"/>
    </row>
    <row r="262" spans="7:24" x14ac:dyDescent="0.25">
      <c r="G262" s="53"/>
      <c r="H262" s="53"/>
      <c r="I262" s="53"/>
      <c r="J262" s="53"/>
      <c r="K262" s="53"/>
      <c r="L262" s="53"/>
      <c r="M262" s="53"/>
      <c r="N262" s="53"/>
      <c r="O262" s="53"/>
      <c r="P262" s="53"/>
      <c r="Q262" s="53"/>
      <c r="R262" s="53"/>
      <c r="S262" s="53"/>
      <c r="T262" s="53"/>
      <c r="U262" s="53"/>
      <c r="V262" s="53"/>
      <c r="W262" s="53"/>
      <c r="X262" s="53"/>
    </row>
    <row r="263" spans="7:24" x14ac:dyDescent="0.25">
      <c r="G263" s="53"/>
      <c r="H263" s="53"/>
      <c r="I263" s="53"/>
      <c r="J263" s="53"/>
      <c r="K263" s="53"/>
      <c r="L263" s="53"/>
      <c r="M263" s="53"/>
      <c r="N263" s="53"/>
      <c r="O263" s="53"/>
      <c r="P263" s="53"/>
      <c r="Q263" s="53"/>
      <c r="R263" s="53"/>
      <c r="S263" s="53"/>
      <c r="T263" s="53"/>
      <c r="U263" s="53"/>
      <c r="V263" s="53"/>
      <c r="W263" s="53"/>
      <c r="X263" s="53"/>
    </row>
    <row r="264" spans="7:24" x14ac:dyDescent="0.25">
      <c r="G264" s="53"/>
      <c r="H264" s="53"/>
      <c r="I264" s="53"/>
      <c r="J264" s="53"/>
      <c r="K264" s="53"/>
      <c r="L264" s="53"/>
      <c r="M264" s="53"/>
      <c r="N264" s="53"/>
      <c r="O264" s="53"/>
      <c r="P264" s="53"/>
      <c r="Q264" s="53"/>
      <c r="R264" s="53"/>
      <c r="S264" s="53"/>
      <c r="T264" s="53"/>
      <c r="U264" s="53"/>
      <c r="V264" s="53"/>
      <c r="W264" s="53"/>
      <c r="X264" s="53"/>
    </row>
    <row r="265" spans="7:24" x14ac:dyDescent="0.25">
      <c r="G265" s="53"/>
      <c r="H265" s="53"/>
      <c r="I265" s="53"/>
      <c r="J265" s="53"/>
      <c r="K265" s="53"/>
      <c r="L265" s="53"/>
      <c r="M265" s="53"/>
      <c r="N265" s="53"/>
      <c r="O265" s="53"/>
      <c r="P265" s="53"/>
      <c r="Q265" s="53"/>
      <c r="R265" s="53"/>
      <c r="S265" s="53"/>
      <c r="T265" s="53"/>
      <c r="U265" s="53"/>
      <c r="V265" s="53"/>
      <c r="W265" s="53"/>
      <c r="X265" s="53"/>
    </row>
    <row r="266" spans="7:24" x14ac:dyDescent="0.25">
      <c r="G266" s="53"/>
      <c r="H266" s="53"/>
      <c r="I266" s="53"/>
      <c r="J266" s="53"/>
      <c r="K266" s="53"/>
      <c r="L266" s="53"/>
      <c r="M266" s="53"/>
      <c r="N266" s="53"/>
      <c r="O266" s="53"/>
      <c r="P266" s="53"/>
      <c r="Q266" s="53"/>
      <c r="R266" s="53"/>
      <c r="S266" s="53"/>
      <c r="T266" s="53"/>
      <c r="U266" s="53"/>
      <c r="V266" s="53"/>
      <c r="W266" s="53"/>
      <c r="X266" s="53"/>
    </row>
    <row r="267" spans="7:24" x14ac:dyDescent="0.25">
      <c r="G267" s="53"/>
      <c r="H267" s="53"/>
      <c r="I267" s="53"/>
      <c r="J267" s="53"/>
      <c r="K267" s="53"/>
      <c r="L267" s="53"/>
      <c r="M267" s="53"/>
      <c r="N267" s="53"/>
      <c r="O267" s="53"/>
      <c r="P267" s="53"/>
      <c r="Q267" s="53"/>
      <c r="R267" s="53"/>
      <c r="S267" s="53"/>
      <c r="T267" s="53"/>
      <c r="U267" s="53"/>
      <c r="V267" s="53"/>
      <c r="W267" s="53"/>
      <c r="X267" s="53"/>
    </row>
    <row r="268" spans="7:24" x14ac:dyDescent="0.25">
      <c r="G268" s="53"/>
      <c r="H268" s="53"/>
      <c r="I268" s="53"/>
      <c r="J268" s="53"/>
      <c r="K268" s="53"/>
      <c r="L268" s="53"/>
      <c r="M268" s="53"/>
      <c r="N268" s="53"/>
      <c r="O268" s="53"/>
      <c r="P268" s="53"/>
      <c r="Q268" s="53"/>
      <c r="R268" s="53"/>
      <c r="S268" s="53"/>
      <c r="T268" s="53"/>
      <c r="U268" s="53"/>
      <c r="V268" s="53"/>
      <c r="W268" s="53"/>
      <c r="X268" s="53"/>
    </row>
    <row r="269" spans="7:24" x14ac:dyDescent="0.25">
      <c r="G269" s="53"/>
      <c r="H269" s="53"/>
      <c r="I269" s="53"/>
      <c r="J269" s="53"/>
      <c r="K269" s="53"/>
      <c r="L269" s="53"/>
      <c r="M269" s="53"/>
      <c r="N269" s="53"/>
      <c r="O269" s="53"/>
      <c r="P269" s="53"/>
      <c r="Q269" s="53"/>
      <c r="R269" s="53"/>
      <c r="S269" s="53"/>
      <c r="T269" s="53"/>
      <c r="U269" s="53"/>
      <c r="V269" s="53"/>
      <c r="W269" s="53"/>
      <c r="X269" s="53"/>
    </row>
    <row r="270" spans="7:24" x14ac:dyDescent="0.25">
      <c r="G270" s="53"/>
      <c r="H270" s="53"/>
      <c r="I270" s="53"/>
      <c r="J270" s="53"/>
      <c r="K270" s="53"/>
      <c r="L270" s="53"/>
      <c r="M270" s="53"/>
      <c r="N270" s="53"/>
      <c r="O270" s="53"/>
      <c r="P270" s="53"/>
      <c r="Q270" s="53"/>
      <c r="R270" s="53"/>
      <c r="S270" s="53"/>
      <c r="T270" s="53"/>
      <c r="U270" s="53"/>
      <c r="V270" s="53"/>
      <c r="W270" s="53"/>
      <c r="X270" s="53"/>
    </row>
    <row r="271" spans="7:24" x14ac:dyDescent="0.25">
      <c r="G271" s="53"/>
      <c r="H271" s="53"/>
      <c r="I271" s="53"/>
      <c r="J271" s="53"/>
      <c r="K271" s="53"/>
      <c r="L271" s="53"/>
      <c r="M271" s="53"/>
      <c r="N271" s="53"/>
      <c r="O271" s="53"/>
      <c r="P271" s="53"/>
      <c r="Q271" s="53"/>
      <c r="R271" s="53"/>
      <c r="S271" s="53"/>
      <c r="T271" s="53"/>
      <c r="U271" s="53"/>
      <c r="V271" s="53"/>
      <c r="W271" s="53"/>
      <c r="X271" s="53"/>
    </row>
    <row r="272" spans="7:24" x14ac:dyDescent="0.25">
      <c r="G272" s="53"/>
      <c r="H272" s="53"/>
      <c r="I272" s="53"/>
      <c r="J272" s="53"/>
      <c r="K272" s="53"/>
      <c r="L272" s="53"/>
      <c r="M272" s="53"/>
      <c r="N272" s="53"/>
      <c r="O272" s="53"/>
      <c r="P272" s="53"/>
      <c r="Q272" s="53"/>
      <c r="R272" s="53"/>
      <c r="S272" s="53"/>
      <c r="T272" s="53"/>
      <c r="U272" s="53"/>
      <c r="V272" s="53"/>
      <c r="W272" s="53"/>
      <c r="X272" s="53"/>
    </row>
    <row r="273" spans="7:24" x14ac:dyDescent="0.25">
      <c r="G273" s="53"/>
      <c r="H273" s="53"/>
      <c r="I273" s="53"/>
      <c r="J273" s="53"/>
      <c r="K273" s="53"/>
      <c r="L273" s="53"/>
      <c r="M273" s="53"/>
      <c r="N273" s="53"/>
      <c r="O273" s="53"/>
      <c r="P273" s="53"/>
      <c r="Q273" s="53"/>
      <c r="R273" s="53"/>
      <c r="S273" s="53"/>
      <c r="T273" s="53"/>
      <c r="U273" s="53"/>
      <c r="V273" s="53"/>
      <c r="W273" s="53"/>
      <c r="X273" s="53"/>
    </row>
    <row r="274" spans="7:24" x14ac:dyDescent="0.25">
      <c r="G274" s="53"/>
      <c r="H274" s="53"/>
      <c r="I274" s="53"/>
      <c r="J274" s="53"/>
      <c r="K274" s="53"/>
      <c r="L274" s="53"/>
      <c r="M274" s="53"/>
      <c r="N274" s="53"/>
      <c r="O274" s="53"/>
      <c r="P274" s="53"/>
      <c r="Q274" s="53"/>
      <c r="R274" s="53"/>
      <c r="S274" s="53"/>
      <c r="T274" s="53"/>
      <c r="U274" s="53"/>
      <c r="V274" s="53"/>
      <c r="W274" s="53"/>
      <c r="X274" s="53"/>
    </row>
    <row r="275" spans="7:24" x14ac:dyDescent="0.25">
      <c r="G275" s="53"/>
      <c r="H275" s="53"/>
      <c r="I275" s="53"/>
      <c r="J275" s="53"/>
      <c r="K275" s="53"/>
      <c r="L275" s="53"/>
      <c r="M275" s="53"/>
      <c r="N275" s="53"/>
      <c r="O275" s="53"/>
      <c r="P275" s="53"/>
      <c r="Q275" s="53"/>
      <c r="R275" s="53"/>
      <c r="S275" s="53"/>
      <c r="T275" s="53"/>
      <c r="U275" s="53"/>
      <c r="V275" s="53"/>
      <c r="W275" s="53"/>
      <c r="X275" s="53"/>
    </row>
    <row r="276" spans="7:24" x14ac:dyDescent="0.25">
      <c r="G276" s="53"/>
      <c r="H276" s="53"/>
      <c r="I276" s="53"/>
      <c r="J276" s="53"/>
      <c r="K276" s="53"/>
      <c r="L276" s="53"/>
      <c r="M276" s="53"/>
      <c r="N276" s="53"/>
      <c r="O276" s="53"/>
      <c r="P276" s="53"/>
      <c r="Q276" s="53"/>
      <c r="R276" s="53"/>
      <c r="S276" s="53"/>
      <c r="T276" s="53"/>
      <c r="U276" s="53"/>
      <c r="V276" s="53"/>
      <c r="W276" s="53"/>
      <c r="X276" s="53"/>
    </row>
    <row r="277" spans="7:24" x14ac:dyDescent="0.25">
      <c r="G277" s="53"/>
      <c r="H277" s="53"/>
      <c r="I277" s="53"/>
      <c r="J277" s="53"/>
      <c r="K277" s="53"/>
      <c r="L277" s="53"/>
      <c r="M277" s="53"/>
      <c r="N277" s="53"/>
      <c r="O277" s="53"/>
      <c r="P277" s="53"/>
      <c r="Q277" s="53"/>
      <c r="R277" s="53"/>
      <c r="S277" s="53"/>
      <c r="T277" s="53"/>
      <c r="U277" s="53"/>
      <c r="V277" s="53"/>
      <c r="W277" s="53"/>
      <c r="X277" s="53"/>
    </row>
    <row r="278" spans="7:24" x14ac:dyDescent="0.25">
      <c r="G278" s="53"/>
      <c r="H278" s="53"/>
      <c r="I278" s="53"/>
      <c r="J278" s="53"/>
      <c r="K278" s="53"/>
      <c r="L278" s="53"/>
      <c r="M278" s="53"/>
      <c r="N278" s="53"/>
      <c r="O278" s="53"/>
      <c r="P278" s="53"/>
      <c r="Q278" s="53"/>
      <c r="R278" s="53"/>
      <c r="S278" s="53"/>
      <c r="T278" s="53"/>
      <c r="U278" s="53"/>
      <c r="V278" s="53"/>
      <c r="W278" s="53"/>
      <c r="X278" s="53"/>
    </row>
    <row r="279" spans="7:24" x14ac:dyDescent="0.25">
      <c r="G279" s="53"/>
      <c r="H279" s="53"/>
      <c r="I279" s="53"/>
      <c r="J279" s="53"/>
      <c r="K279" s="53"/>
      <c r="L279" s="53"/>
      <c r="M279" s="53"/>
      <c r="N279" s="53"/>
      <c r="O279" s="53"/>
      <c r="P279" s="53"/>
      <c r="Q279" s="53"/>
      <c r="R279" s="53"/>
      <c r="S279" s="53"/>
      <c r="T279" s="53"/>
      <c r="U279" s="53"/>
      <c r="V279" s="53"/>
      <c r="W279" s="53"/>
      <c r="X279" s="53"/>
    </row>
    <row r="280" spans="7:24" x14ac:dyDescent="0.25">
      <c r="G280" s="53"/>
      <c r="H280" s="53"/>
      <c r="I280" s="53"/>
      <c r="J280" s="53"/>
      <c r="K280" s="53"/>
      <c r="L280" s="53"/>
      <c r="M280" s="53"/>
      <c r="N280" s="53"/>
      <c r="O280" s="53"/>
      <c r="P280" s="53"/>
      <c r="Q280" s="53"/>
      <c r="R280" s="53"/>
      <c r="S280" s="53"/>
      <c r="T280" s="53"/>
      <c r="U280" s="53"/>
      <c r="V280" s="53"/>
      <c r="W280" s="53"/>
      <c r="X280" s="53"/>
    </row>
    <row r="281" spans="7:24" x14ac:dyDescent="0.25">
      <c r="G281" s="53"/>
      <c r="H281" s="53"/>
      <c r="I281" s="53"/>
      <c r="J281" s="53"/>
      <c r="K281" s="53"/>
      <c r="L281" s="53"/>
      <c r="M281" s="53"/>
      <c r="N281" s="53"/>
      <c r="O281" s="53"/>
      <c r="P281" s="53"/>
      <c r="Q281" s="53"/>
      <c r="R281" s="53"/>
      <c r="S281" s="53"/>
      <c r="T281" s="53"/>
      <c r="U281" s="53"/>
      <c r="V281" s="53"/>
      <c r="W281" s="53"/>
      <c r="X281" s="53"/>
    </row>
    <row r="282" spans="7:24" x14ac:dyDescent="0.25">
      <c r="G282" s="53"/>
      <c r="H282" s="53"/>
      <c r="I282" s="53"/>
      <c r="J282" s="53"/>
      <c r="K282" s="53"/>
      <c r="L282" s="53"/>
      <c r="M282" s="53"/>
      <c r="N282" s="53"/>
      <c r="O282" s="53"/>
      <c r="P282" s="53"/>
      <c r="Q282" s="53"/>
      <c r="R282" s="53"/>
      <c r="S282" s="53"/>
      <c r="T282" s="53"/>
      <c r="U282" s="53"/>
      <c r="V282" s="53"/>
      <c r="W282" s="53"/>
      <c r="X282" s="53"/>
    </row>
    <row r="283" spans="7:24" x14ac:dyDescent="0.25">
      <c r="G283" s="53"/>
      <c r="H283" s="53"/>
      <c r="I283" s="53"/>
      <c r="J283" s="53"/>
      <c r="K283" s="53"/>
      <c r="L283" s="53"/>
      <c r="M283" s="53"/>
      <c r="N283" s="53"/>
      <c r="O283" s="53"/>
      <c r="P283" s="53"/>
      <c r="Q283" s="53"/>
      <c r="R283" s="53"/>
      <c r="S283" s="53"/>
      <c r="T283" s="53"/>
      <c r="U283" s="53"/>
      <c r="V283" s="53"/>
      <c r="W283" s="53"/>
      <c r="X283" s="53"/>
    </row>
    <row r="284" spans="7:24" x14ac:dyDescent="0.25">
      <c r="G284" s="53"/>
      <c r="H284" s="53"/>
      <c r="I284" s="53"/>
      <c r="J284" s="53"/>
      <c r="K284" s="53"/>
      <c r="L284" s="53"/>
      <c r="M284" s="53"/>
      <c r="N284" s="53"/>
      <c r="O284" s="53"/>
      <c r="P284" s="53"/>
      <c r="Q284" s="53"/>
      <c r="R284" s="53"/>
      <c r="S284" s="53"/>
      <c r="T284" s="53"/>
      <c r="U284" s="53"/>
      <c r="V284" s="53"/>
      <c r="W284" s="53"/>
      <c r="X284" s="53"/>
    </row>
    <row r="285" spans="7:24" x14ac:dyDescent="0.25">
      <c r="G285" s="53"/>
      <c r="H285" s="53"/>
      <c r="I285" s="53"/>
      <c r="J285" s="53"/>
      <c r="K285" s="53"/>
      <c r="L285" s="53"/>
      <c r="M285" s="53"/>
      <c r="N285" s="53"/>
      <c r="O285" s="53"/>
      <c r="P285" s="53"/>
      <c r="Q285" s="53"/>
      <c r="R285" s="53"/>
      <c r="S285" s="53"/>
      <c r="T285" s="53"/>
      <c r="U285" s="53"/>
      <c r="V285" s="53"/>
      <c r="W285" s="53"/>
      <c r="X285" s="53"/>
    </row>
    <row r="286" spans="7:24" x14ac:dyDescent="0.25">
      <c r="G286" s="53"/>
      <c r="H286" s="53"/>
      <c r="I286" s="53"/>
      <c r="J286" s="53"/>
      <c r="K286" s="53"/>
      <c r="L286" s="53"/>
      <c r="M286" s="53"/>
      <c r="N286" s="53"/>
      <c r="O286" s="53"/>
      <c r="P286" s="53"/>
      <c r="Q286" s="53"/>
      <c r="R286" s="53"/>
      <c r="S286" s="53"/>
      <c r="T286" s="53"/>
      <c r="U286" s="53"/>
      <c r="V286" s="53"/>
      <c r="W286" s="53"/>
      <c r="X286" s="53"/>
    </row>
    <row r="287" spans="7:24" x14ac:dyDescent="0.25">
      <c r="G287" s="53"/>
      <c r="H287" s="53"/>
      <c r="I287" s="53"/>
      <c r="J287" s="53"/>
      <c r="K287" s="53"/>
      <c r="L287" s="53"/>
      <c r="M287" s="53"/>
      <c r="N287" s="53"/>
      <c r="O287" s="53"/>
      <c r="P287" s="53"/>
      <c r="Q287" s="53"/>
      <c r="R287" s="53"/>
      <c r="S287" s="53"/>
      <c r="T287" s="53"/>
      <c r="U287" s="53"/>
      <c r="V287" s="53"/>
      <c r="W287" s="53"/>
      <c r="X287" s="53"/>
    </row>
    <row r="288" spans="7:24" x14ac:dyDescent="0.25">
      <c r="G288" s="53"/>
      <c r="H288" s="53"/>
      <c r="I288" s="53"/>
      <c r="J288" s="53"/>
      <c r="K288" s="53"/>
      <c r="L288" s="53"/>
      <c r="M288" s="53"/>
      <c r="N288" s="53"/>
      <c r="O288" s="53"/>
      <c r="P288" s="53"/>
      <c r="Q288" s="53"/>
      <c r="R288" s="53"/>
      <c r="S288" s="53"/>
      <c r="T288" s="53"/>
      <c r="U288" s="53"/>
      <c r="V288" s="53"/>
      <c r="W288" s="53"/>
      <c r="X288" s="53"/>
    </row>
    <row r="289" spans="7:24" x14ac:dyDescent="0.25">
      <c r="G289" s="53"/>
      <c r="H289" s="53"/>
      <c r="I289" s="53"/>
      <c r="J289" s="53"/>
      <c r="K289" s="53"/>
      <c r="L289" s="53"/>
      <c r="M289" s="53"/>
      <c r="N289" s="53"/>
      <c r="O289" s="53"/>
      <c r="P289" s="53"/>
      <c r="Q289" s="53"/>
      <c r="R289" s="53"/>
      <c r="S289" s="53"/>
      <c r="T289" s="53"/>
      <c r="U289" s="53"/>
      <c r="V289" s="53"/>
      <c r="W289" s="53"/>
      <c r="X289" s="53"/>
    </row>
    <row r="290" spans="7:24" x14ac:dyDescent="0.25">
      <c r="G290" s="53"/>
      <c r="H290" s="53"/>
      <c r="I290" s="53"/>
      <c r="J290" s="53"/>
      <c r="K290" s="53"/>
      <c r="L290" s="53"/>
      <c r="M290" s="53"/>
      <c r="N290" s="53"/>
      <c r="O290" s="53"/>
      <c r="P290" s="53"/>
      <c r="Q290" s="53"/>
      <c r="R290" s="53"/>
      <c r="S290" s="53"/>
      <c r="T290" s="53"/>
      <c r="U290" s="53"/>
      <c r="V290" s="53"/>
      <c r="W290" s="53"/>
      <c r="X290" s="53"/>
    </row>
    <row r="291" spans="7:24" x14ac:dyDescent="0.25">
      <c r="G291" s="53"/>
      <c r="H291" s="53"/>
      <c r="I291" s="53"/>
      <c r="J291" s="53"/>
      <c r="K291" s="53"/>
      <c r="L291" s="53"/>
      <c r="M291" s="53"/>
      <c r="N291" s="53"/>
      <c r="O291" s="53"/>
      <c r="P291" s="53"/>
      <c r="Q291" s="53"/>
      <c r="R291" s="53"/>
      <c r="S291" s="53"/>
      <c r="T291" s="53"/>
      <c r="U291" s="53"/>
      <c r="V291" s="53"/>
      <c r="W291" s="53"/>
      <c r="X291" s="53"/>
    </row>
    <row r="292" spans="7:24" x14ac:dyDescent="0.25">
      <c r="G292" s="53"/>
      <c r="H292" s="53"/>
      <c r="I292" s="53"/>
      <c r="J292" s="53"/>
      <c r="K292" s="53"/>
      <c r="L292" s="53"/>
      <c r="M292" s="53"/>
      <c r="N292" s="53"/>
      <c r="O292" s="53"/>
      <c r="P292" s="53"/>
      <c r="Q292" s="53"/>
      <c r="R292" s="53"/>
      <c r="S292" s="53"/>
      <c r="T292" s="53"/>
      <c r="U292" s="53"/>
      <c r="V292" s="53"/>
      <c r="W292" s="53"/>
      <c r="X292" s="53"/>
    </row>
    <row r="293" spans="7:24" x14ac:dyDescent="0.25">
      <c r="G293" s="53"/>
      <c r="H293" s="53"/>
      <c r="I293" s="53"/>
      <c r="J293" s="53"/>
      <c r="K293" s="53"/>
      <c r="L293" s="53"/>
      <c r="M293" s="53"/>
      <c r="N293" s="53"/>
      <c r="O293" s="53"/>
      <c r="P293" s="53"/>
      <c r="Q293" s="53"/>
      <c r="R293" s="53"/>
      <c r="S293" s="53"/>
      <c r="T293" s="53"/>
      <c r="U293" s="53"/>
      <c r="V293" s="53"/>
      <c r="W293" s="53"/>
      <c r="X293" s="53"/>
    </row>
    <row r="294" spans="7:24" x14ac:dyDescent="0.25">
      <c r="G294" s="53"/>
      <c r="H294" s="53"/>
      <c r="I294" s="53"/>
      <c r="J294" s="53"/>
      <c r="K294" s="53"/>
      <c r="L294" s="53"/>
      <c r="M294" s="53"/>
      <c r="N294" s="53"/>
      <c r="O294" s="53"/>
      <c r="P294" s="53"/>
      <c r="Q294" s="53"/>
      <c r="R294" s="53"/>
      <c r="S294" s="53"/>
      <c r="T294" s="53"/>
      <c r="U294" s="53"/>
      <c r="V294" s="53"/>
      <c r="W294" s="53"/>
      <c r="X294" s="53"/>
    </row>
    <row r="295" spans="7:24" x14ac:dyDescent="0.25">
      <c r="G295" s="53"/>
      <c r="H295" s="53"/>
      <c r="I295" s="53"/>
      <c r="J295" s="53"/>
      <c r="K295" s="53"/>
      <c r="L295" s="53"/>
      <c r="M295" s="53"/>
      <c r="N295" s="53"/>
      <c r="O295" s="53"/>
      <c r="P295" s="53"/>
      <c r="Q295" s="53"/>
      <c r="R295" s="53"/>
      <c r="S295" s="53"/>
      <c r="T295" s="53"/>
      <c r="U295" s="53"/>
      <c r="V295" s="53"/>
      <c r="W295" s="53"/>
      <c r="X295" s="53"/>
    </row>
    <row r="296" spans="7:24" x14ac:dyDescent="0.25">
      <c r="G296" s="53"/>
      <c r="H296" s="53"/>
      <c r="I296" s="53"/>
      <c r="J296" s="53"/>
      <c r="K296" s="53"/>
      <c r="L296" s="53"/>
      <c r="M296" s="53"/>
      <c r="N296" s="53"/>
      <c r="O296" s="53"/>
      <c r="P296" s="53"/>
      <c r="Q296" s="53"/>
      <c r="R296" s="53"/>
      <c r="S296" s="53"/>
      <c r="T296" s="53"/>
      <c r="U296" s="53"/>
      <c r="V296" s="53"/>
      <c r="W296" s="53"/>
      <c r="X296" s="53"/>
    </row>
    <row r="297" spans="7:24" x14ac:dyDescent="0.25">
      <c r="G297" s="53"/>
      <c r="H297" s="53"/>
      <c r="I297" s="53"/>
      <c r="J297" s="53"/>
      <c r="K297" s="53"/>
      <c r="L297" s="53"/>
      <c r="M297" s="53"/>
      <c r="N297" s="53"/>
      <c r="O297" s="53"/>
      <c r="P297" s="53"/>
      <c r="Q297" s="53"/>
      <c r="R297" s="53"/>
      <c r="S297" s="53"/>
      <c r="T297" s="53"/>
      <c r="U297" s="53"/>
      <c r="V297" s="53"/>
      <c r="W297" s="53"/>
      <c r="X297" s="53"/>
    </row>
    <row r="298" spans="7:24" x14ac:dyDescent="0.25">
      <c r="G298" s="53"/>
      <c r="H298" s="53"/>
      <c r="I298" s="53"/>
      <c r="J298" s="53"/>
      <c r="K298" s="53"/>
      <c r="L298" s="53"/>
      <c r="M298" s="53"/>
      <c r="N298" s="53"/>
      <c r="O298" s="53"/>
      <c r="P298" s="53"/>
      <c r="Q298" s="53"/>
      <c r="R298" s="53"/>
      <c r="S298" s="53"/>
      <c r="T298" s="53"/>
      <c r="U298" s="53"/>
      <c r="V298" s="53"/>
      <c r="W298" s="53"/>
      <c r="X298" s="53"/>
    </row>
    <row r="299" spans="7:24" x14ac:dyDescent="0.25">
      <c r="G299" s="53"/>
      <c r="H299" s="53"/>
      <c r="I299" s="53"/>
      <c r="J299" s="53"/>
      <c r="K299" s="53"/>
      <c r="L299" s="53"/>
      <c r="M299" s="53"/>
      <c r="N299" s="53"/>
      <c r="O299" s="53"/>
      <c r="P299" s="53"/>
      <c r="Q299" s="53"/>
      <c r="R299" s="53"/>
      <c r="S299" s="53"/>
      <c r="T299" s="53"/>
      <c r="U299" s="53"/>
      <c r="V299" s="53"/>
      <c r="W299" s="53"/>
      <c r="X299" s="53"/>
    </row>
    <row r="300" spans="7:24" x14ac:dyDescent="0.25">
      <c r="G300" s="53"/>
      <c r="H300" s="53"/>
      <c r="I300" s="53"/>
      <c r="J300" s="53"/>
      <c r="K300" s="53"/>
      <c r="L300" s="53"/>
      <c r="M300" s="53"/>
      <c r="N300" s="53"/>
      <c r="O300" s="53"/>
      <c r="P300" s="53"/>
      <c r="Q300" s="53"/>
      <c r="R300" s="53"/>
      <c r="S300" s="53"/>
      <c r="T300" s="53"/>
      <c r="U300" s="53"/>
      <c r="V300" s="53"/>
      <c r="W300" s="53"/>
      <c r="X300" s="53"/>
    </row>
    <row r="301" spans="7:24" x14ac:dyDescent="0.25">
      <c r="G301" s="53"/>
      <c r="H301" s="53"/>
      <c r="I301" s="53"/>
      <c r="J301" s="53"/>
      <c r="K301" s="53"/>
      <c r="L301" s="53"/>
      <c r="M301" s="53"/>
      <c r="N301" s="53"/>
      <c r="O301" s="53"/>
      <c r="P301" s="53"/>
      <c r="Q301" s="53"/>
      <c r="R301" s="53"/>
      <c r="S301" s="53"/>
      <c r="T301" s="53"/>
      <c r="U301" s="53"/>
      <c r="V301" s="53"/>
      <c r="W301" s="53"/>
      <c r="X301" s="53"/>
    </row>
    <row r="302" spans="7:24" x14ac:dyDescent="0.25">
      <c r="G302" s="53"/>
      <c r="H302" s="53"/>
      <c r="I302" s="53"/>
      <c r="J302" s="53"/>
      <c r="K302" s="53"/>
      <c r="L302" s="53"/>
      <c r="M302" s="53"/>
      <c r="N302" s="53"/>
      <c r="O302" s="53"/>
      <c r="P302" s="53"/>
      <c r="Q302" s="53"/>
      <c r="R302" s="53"/>
      <c r="S302" s="53"/>
      <c r="T302" s="53"/>
      <c r="U302" s="53"/>
      <c r="V302" s="53"/>
      <c r="W302" s="53"/>
      <c r="X302" s="53"/>
    </row>
    <row r="303" spans="7:24" x14ac:dyDescent="0.25">
      <c r="G303" s="53"/>
      <c r="H303" s="53"/>
      <c r="I303" s="53"/>
      <c r="J303" s="53"/>
      <c r="K303" s="53"/>
      <c r="L303" s="53"/>
      <c r="M303" s="53"/>
      <c r="N303" s="53"/>
      <c r="O303" s="53"/>
      <c r="P303" s="53"/>
      <c r="Q303" s="53"/>
      <c r="R303" s="53"/>
      <c r="S303" s="53"/>
      <c r="T303" s="53"/>
      <c r="U303" s="53"/>
      <c r="V303" s="53"/>
      <c r="W303" s="53"/>
      <c r="X303" s="53"/>
    </row>
    <row r="304" spans="7:24" x14ac:dyDescent="0.25">
      <c r="G304" s="53"/>
      <c r="H304" s="53"/>
      <c r="I304" s="53"/>
      <c r="J304" s="53"/>
      <c r="K304" s="53"/>
      <c r="L304" s="53"/>
      <c r="M304" s="53"/>
      <c r="N304" s="53"/>
      <c r="O304" s="53"/>
      <c r="P304" s="53"/>
      <c r="Q304" s="53"/>
      <c r="R304" s="53"/>
      <c r="S304" s="53"/>
      <c r="T304" s="53"/>
      <c r="U304" s="53"/>
      <c r="V304" s="53"/>
      <c r="W304" s="53"/>
      <c r="X304" s="53"/>
    </row>
    <row r="305" spans="7:24" x14ac:dyDescent="0.25">
      <c r="G305" s="53"/>
      <c r="H305" s="53"/>
      <c r="I305" s="53"/>
      <c r="J305" s="53"/>
      <c r="K305" s="53"/>
      <c r="L305" s="53"/>
      <c r="M305" s="53"/>
      <c r="N305" s="53"/>
      <c r="O305" s="53"/>
      <c r="P305" s="53"/>
      <c r="Q305" s="53"/>
      <c r="R305" s="53"/>
      <c r="S305" s="53"/>
      <c r="T305" s="53"/>
      <c r="U305" s="53"/>
      <c r="V305" s="53"/>
      <c r="W305" s="53"/>
      <c r="X305" s="53"/>
    </row>
    <row r="306" spans="7:24" x14ac:dyDescent="0.25">
      <c r="G306" s="53"/>
      <c r="H306" s="53"/>
      <c r="I306" s="53"/>
      <c r="J306" s="53"/>
      <c r="K306" s="53"/>
      <c r="L306" s="53"/>
      <c r="M306" s="53"/>
      <c r="N306" s="53"/>
      <c r="O306" s="53"/>
      <c r="P306" s="53"/>
      <c r="Q306" s="53"/>
      <c r="R306" s="53"/>
      <c r="S306" s="53"/>
      <c r="T306" s="53"/>
      <c r="U306" s="53"/>
      <c r="V306" s="53"/>
      <c r="W306" s="53"/>
      <c r="X306" s="53"/>
    </row>
    <row r="307" spans="7:24" x14ac:dyDescent="0.25">
      <c r="G307" s="53"/>
      <c r="H307" s="53"/>
      <c r="I307" s="53"/>
      <c r="J307" s="53"/>
      <c r="K307" s="53"/>
      <c r="L307" s="53"/>
      <c r="M307" s="53"/>
      <c r="N307" s="53"/>
      <c r="O307" s="53"/>
      <c r="P307" s="53"/>
      <c r="Q307" s="53"/>
      <c r="R307" s="53"/>
      <c r="S307" s="53"/>
      <c r="T307" s="53"/>
      <c r="U307" s="53"/>
      <c r="V307" s="53"/>
      <c r="W307" s="53"/>
      <c r="X307" s="53"/>
    </row>
    <row r="308" spans="7:24" x14ac:dyDescent="0.25">
      <c r="G308" s="53"/>
      <c r="H308" s="53"/>
      <c r="I308" s="53"/>
      <c r="J308" s="53"/>
      <c r="K308" s="53"/>
      <c r="L308" s="53"/>
      <c r="M308" s="53"/>
      <c r="N308" s="53"/>
      <c r="O308" s="53"/>
      <c r="P308" s="53"/>
      <c r="Q308" s="53"/>
      <c r="R308" s="53"/>
      <c r="S308" s="53"/>
      <c r="T308" s="53"/>
      <c r="U308" s="53"/>
      <c r="V308" s="53"/>
      <c r="W308" s="53"/>
      <c r="X308" s="53"/>
    </row>
    <row r="309" spans="7:24" x14ac:dyDescent="0.25">
      <c r="G309" s="53"/>
      <c r="H309" s="53"/>
      <c r="I309" s="53"/>
      <c r="J309" s="53"/>
      <c r="K309" s="53"/>
      <c r="L309" s="53"/>
      <c r="M309" s="53"/>
      <c r="N309" s="53"/>
      <c r="O309" s="53"/>
      <c r="P309" s="53"/>
      <c r="Q309" s="53"/>
      <c r="R309" s="53"/>
      <c r="S309" s="53"/>
      <c r="T309" s="53"/>
      <c r="U309" s="53"/>
      <c r="V309" s="53"/>
      <c r="W309" s="53"/>
      <c r="X309" s="53"/>
    </row>
    <row r="310" spans="7:24" x14ac:dyDescent="0.25">
      <c r="G310" s="53"/>
      <c r="H310" s="53"/>
      <c r="I310" s="53"/>
      <c r="J310" s="53"/>
      <c r="K310" s="53"/>
      <c r="L310" s="53"/>
      <c r="M310" s="53"/>
      <c r="N310" s="53"/>
      <c r="O310" s="53"/>
      <c r="P310" s="53"/>
      <c r="Q310" s="53"/>
      <c r="R310" s="53"/>
      <c r="S310" s="53"/>
      <c r="T310" s="53"/>
      <c r="U310" s="53"/>
      <c r="V310" s="53"/>
      <c r="W310" s="53"/>
      <c r="X310" s="53"/>
    </row>
    <row r="311" spans="7:24" x14ac:dyDescent="0.25">
      <c r="G311" s="53"/>
      <c r="H311" s="53"/>
      <c r="I311" s="53"/>
      <c r="J311" s="53"/>
      <c r="K311" s="53"/>
      <c r="L311" s="53"/>
      <c r="M311" s="53"/>
      <c r="N311" s="53"/>
      <c r="O311" s="53"/>
      <c r="P311" s="53"/>
      <c r="Q311" s="53"/>
      <c r="R311" s="53"/>
      <c r="S311" s="53"/>
      <c r="T311" s="53"/>
      <c r="U311" s="53"/>
      <c r="V311" s="53"/>
      <c r="W311" s="53"/>
      <c r="X311" s="53"/>
    </row>
    <row r="312" spans="7:24" x14ac:dyDescent="0.25">
      <c r="G312" s="53"/>
      <c r="H312" s="53"/>
      <c r="I312" s="53"/>
      <c r="J312" s="53"/>
      <c r="K312" s="53"/>
      <c r="L312" s="53"/>
      <c r="M312" s="53"/>
      <c r="N312" s="53"/>
      <c r="O312" s="53"/>
      <c r="P312" s="53"/>
      <c r="Q312" s="53"/>
      <c r="R312" s="53"/>
      <c r="S312" s="53"/>
      <c r="T312" s="53"/>
      <c r="U312" s="53"/>
      <c r="V312" s="53"/>
      <c r="W312" s="53"/>
      <c r="X312" s="53"/>
    </row>
    <row r="313" spans="7:24" x14ac:dyDescent="0.25">
      <c r="G313" s="53"/>
      <c r="H313" s="53"/>
      <c r="I313" s="53"/>
      <c r="J313" s="53"/>
      <c r="K313" s="53"/>
      <c r="L313" s="53"/>
      <c r="M313" s="53"/>
      <c r="N313" s="53"/>
      <c r="O313" s="53"/>
      <c r="P313" s="53"/>
      <c r="Q313" s="53"/>
      <c r="R313" s="53"/>
      <c r="S313" s="53"/>
      <c r="T313" s="53"/>
      <c r="U313" s="53"/>
      <c r="V313" s="53"/>
      <c r="W313" s="53"/>
      <c r="X313" s="53"/>
    </row>
    <row r="314" spans="7:24" x14ac:dyDescent="0.25">
      <c r="G314" s="53"/>
      <c r="H314" s="53"/>
      <c r="I314" s="53"/>
      <c r="J314" s="53"/>
      <c r="K314" s="53"/>
      <c r="L314" s="53"/>
      <c r="M314" s="53"/>
      <c r="N314" s="53"/>
      <c r="O314" s="53"/>
      <c r="P314" s="53"/>
      <c r="Q314" s="53"/>
      <c r="R314" s="53"/>
      <c r="S314" s="53"/>
      <c r="T314" s="53"/>
      <c r="U314" s="53"/>
      <c r="V314" s="53"/>
      <c r="W314" s="53"/>
      <c r="X314" s="53"/>
    </row>
    <row r="315" spans="7:24" x14ac:dyDescent="0.25">
      <c r="G315" s="53"/>
      <c r="H315" s="53"/>
      <c r="I315" s="53"/>
      <c r="J315" s="53"/>
      <c r="K315" s="53"/>
      <c r="L315" s="53"/>
      <c r="M315" s="53"/>
      <c r="N315" s="53"/>
      <c r="O315" s="53"/>
      <c r="P315" s="53"/>
      <c r="Q315" s="53"/>
      <c r="R315" s="53"/>
      <c r="S315" s="53"/>
      <c r="T315" s="53"/>
      <c r="U315" s="53"/>
      <c r="V315" s="53"/>
      <c r="W315" s="53"/>
      <c r="X315" s="53"/>
    </row>
    <row r="316" spans="7:24" x14ac:dyDescent="0.25">
      <c r="G316" s="53"/>
      <c r="H316" s="53"/>
      <c r="I316" s="53"/>
      <c r="J316" s="53"/>
      <c r="K316" s="53"/>
      <c r="L316" s="53"/>
      <c r="M316" s="53"/>
      <c r="N316" s="53"/>
      <c r="O316" s="53"/>
      <c r="P316" s="53"/>
      <c r="Q316" s="53"/>
      <c r="R316" s="53"/>
      <c r="S316" s="53"/>
      <c r="T316" s="53"/>
      <c r="U316" s="53"/>
      <c r="V316" s="53"/>
      <c r="W316" s="53"/>
      <c r="X316" s="53"/>
    </row>
    <row r="317" spans="7:24" x14ac:dyDescent="0.25">
      <c r="G317" s="53"/>
      <c r="H317" s="53"/>
      <c r="I317" s="53"/>
      <c r="J317" s="53"/>
      <c r="K317" s="53"/>
      <c r="L317" s="53"/>
      <c r="M317" s="53"/>
      <c r="N317" s="53"/>
      <c r="O317" s="53"/>
      <c r="P317" s="53"/>
      <c r="Q317" s="53"/>
      <c r="R317" s="53"/>
      <c r="S317" s="53"/>
      <c r="T317" s="53"/>
      <c r="U317" s="53"/>
      <c r="V317" s="53"/>
      <c r="W317" s="53"/>
      <c r="X317" s="53"/>
    </row>
    <row r="318" spans="7:24" x14ac:dyDescent="0.25">
      <c r="G318" s="53"/>
      <c r="H318" s="53"/>
      <c r="I318" s="53"/>
      <c r="J318" s="53"/>
      <c r="K318" s="53"/>
      <c r="L318" s="53"/>
      <c r="M318" s="53"/>
      <c r="N318" s="53"/>
      <c r="O318" s="53"/>
      <c r="P318" s="53"/>
      <c r="Q318" s="53"/>
      <c r="R318" s="53"/>
      <c r="S318" s="53"/>
      <c r="T318" s="53"/>
      <c r="U318" s="53"/>
      <c r="V318" s="53"/>
      <c r="W318" s="53"/>
      <c r="X318" s="53"/>
    </row>
    <row r="319" spans="7:24" x14ac:dyDescent="0.25">
      <c r="G319" s="53"/>
      <c r="H319" s="53"/>
      <c r="I319" s="53"/>
      <c r="J319" s="53"/>
      <c r="K319" s="53"/>
      <c r="L319" s="53"/>
      <c r="M319" s="53"/>
      <c r="N319" s="53"/>
      <c r="O319" s="53"/>
      <c r="P319" s="53"/>
      <c r="Q319" s="53"/>
      <c r="R319" s="53"/>
      <c r="S319" s="53"/>
      <c r="T319" s="53"/>
      <c r="U319" s="53"/>
      <c r="V319" s="53"/>
      <c r="W319" s="53"/>
      <c r="X319" s="53"/>
    </row>
    <row r="320" spans="7:24" x14ac:dyDescent="0.25">
      <c r="G320" s="53"/>
      <c r="H320" s="53"/>
      <c r="I320" s="53"/>
      <c r="J320" s="53"/>
      <c r="K320" s="53"/>
      <c r="L320" s="53"/>
      <c r="M320" s="53"/>
      <c r="N320" s="53"/>
      <c r="O320" s="53"/>
      <c r="P320" s="53"/>
      <c r="Q320" s="53"/>
      <c r="R320" s="53"/>
      <c r="S320" s="53"/>
      <c r="T320" s="53"/>
      <c r="U320" s="53"/>
      <c r="V320" s="53"/>
      <c r="W320" s="53"/>
      <c r="X320" s="53"/>
    </row>
    <row r="321" spans="7:24" x14ac:dyDescent="0.25">
      <c r="G321" s="53"/>
      <c r="H321" s="53"/>
      <c r="I321" s="53"/>
      <c r="J321" s="53"/>
      <c r="K321" s="53"/>
      <c r="L321" s="53"/>
      <c r="M321" s="53"/>
      <c r="N321" s="53"/>
      <c r="O321" s="53"/>
      <c r="P321" s="53"/>
      <c r="Q321" s="53"/>
      <c r="R321" s="53"/>
      <c r="S321" s="53"/>
      <c r="T321" s="53"/>
      <c r="U321" s="53"/>
      <c r="V321" s="53"/>
      <c r="W321" s="53"/>
      <c r="X321" s="53"/>
    </row>
    <row r="322" spans="7:24" x14ac:dyDescent="0.25">
      <c r="G322" s="53"/>
      <c r="H322" s="53"/>
      <c r="I322" s="53"/>
      <c r="J322" s="53"/>
      <c r="K322" s="53"/>
      <c r="L322" s="53"/>
      <c r="M322" s="53"/>
      <c r="N322" s="53"/>
      <c r="O322" s="53"/>
      <c r="P322" s="53"/>
      <c r="Q322" s="53"/>
      <c r="R322" s="53"/>
      <c r="S322" s="53"/>
      <c r="T322" s="53"/>
      <c r="U322" s="53"/>
      <c r="V322" s="53"/>
      <c r="W322" s="53"/>
      <c r="X322" s="53"/>
    </row>
    <row r="323" spans="7:24" x14ac:dyDescent="0.25">
      <c r="G323" s="53"/>
      <c r="H323" s="53"/>
      <c r="I323" s="53"/>
      <c r="J323" s="53"/>
      <c r="K323" s="53"/>
      <c r="L323" s="53"/>
      <c r="M323" s="53"/>
      <c r="N323" s="53"/>
      <c r="O323" s="53"/>
      <c r="P323" s="53"/>
      <c r="Q323" s="53"/>
      <c r="R323" s="53"/>
      <c r="S323" s="53"/>
      <c r="T323" s="53"/>
      <c r="U323" s="53"/>
      <c r="V323" s="53"/>
      <c r="W323" s="53"/>
      <c r="X323" s="53"/>
    </row>
    <row r="324" spans="7:24" x14ac:dyDescent="0.25">
      <c r="G324" s="53"/>
      <c r="H324" s="53"/>
      <c r="I324" s="53"/>
      <c r="J324" s="53"/>
      <c r="K324" s="53"/>
      <c r="L324" s="53"/>
      <c r="M324" s="53"/>
      <c r="N324" s="53"/>
      <c r="O324" s="53"/>
      <c r="P324" s="53"/>
      <c r="Q324" s="53"/>
      <c r="R324" s="53"/>
      <c r="S324" s="53"/>
      <c r="T324" s="53"/>
      <c r="U324" s="53"/>
      <c r="V324" s="53"/>
      <c r="W324" s="53"/>
      <c r="X324" s="53"/>
    </row>
    <row r="325" spans="7:24" x14ac:dyDescent="0.25">
      <c r="G325" s="53"/>
      <c r="H325" s="53"/>
      <c r="I325" s="53"/>
      <c r="J325" s="53"/>
      <c r="K325" s="53"/>
      <c r="L325" s="53"/>
      <c r="M325" s="53"/>
      <c r="N325" s="53"/>
      <c r="O325" s="53"/>
      <c r="P325" s="53"/>
      <c r="Q325" s="53"/>
      <c r="R325" s="53"/>
      <c r="S325" s="53"/>
      <c r="T325" s="53"/>
      <c r="U325" s="53"/>
      <c r="V325" s="53"/>
      <c r="W325" s="53"/>
      <c r="X325" s="53"/>
    </row>
    <row r="326" spans="7:24" x14ac:dyDescent="0.25">
      <c r="G326" s="53"/>
      <c r="H326" s="53"/>
      <c r="I326" s="53"/>
      <c r="J326" s="53"/>
      <c r="K326" s="53"/>
      <c r="L326" s="53"/>
      <c r="M326" s="53"/>
      <c r="N326" s="53"/>
      <c r="O326" s="53"/>
      <c r="P326" s="53"/>
      <c r="Q326" s="53"/>
      <c r="R326" s="53"/>
      <c r="S326" s="53"/>
      <c r="T326" s="53"/>
      <c r="U326" s="53"/>
      <c r="V326" s="53"/>
      <c r="W326" s="53"/>
      <c r="X326" s="53"/>
    </row>
    <row r="327" spans="7:24" x14ac:dyDescent="0.25">
      <c r="G327" s="53"/>
      <c r="H327" s="53"/>
      <c r="I327" s="53"/>
      <c r="J327" s="53"/>
      <c r="K327" s="53"/>
      <c r="L327" s="53"/>
      <c r="M327" s="53"/>
      <c r="N327" s="53"/>
      <c r="O327" s="53"/>
      <c r="P327" s="53"/>
      <c r="Q327" s="53"/>
      <c r="R327" s="53"/>
      <c r="S327" s="53"/>
      <c r="T327" s="53"/>
      <c r="U327" s="53"/>
      <c r="V327" s="53"/>
      <c r="W327" s="53"/>
      <c r="X327" s="53"/>
    </row>
    <row r="328" spans="7:24" x14ac:dyDescent="0.25">
      <c r="G328" s="53"/>
      <c r="H328" s="53"/>
      <c r="I328" s="53"/>
      <c r="J328" s="53"/>
      <c r="K328" s="53"/>
      <c r="L328" s="53"/>
      <c r="M328" s="53"/>
      <c r="N328" s="53"/>
      <c r="O328" s="53"/>
      <c r="P328" s="53"/>
      <c r="Q328" s="53"/>
      <c r="R328" s="53"/>
      <c r="S328" s="53"/>
      <c r="T328" s="53"/>
      <c r="U328" s="53"/>
      <c r="V328" s="53"/>
      <c r="W328" s="53"/>
      <c r="X328" s="53"/>
    </row>
    <row r="329" spans="7:24" x14ac:dyDescent="0.25">
      <c r="G329" s="53"/>
      <c r="H329" s="53"/>
      <c r="I329" s="53"/>
      <c r="J329" s="53"/>
      <c r="K329" s="53"/>
      <c r="L329" s="53"/>
      <c r="M329" s="53"/>
      <c r="N329" s="53"/>
      <c r="O329" s="53"/>
      <c r="P329" s="53"/>
      <c r="Q329" s="53"/>
      <c r="R329" s="53"/>
      <c r="S329" s="53"/>
      <c r="T329" s="53"/>
      <c r="U329" s="53"/>
      <c r="V329" s="53"/>
      <c r="W329" s="53"/>
      <c r="X329" s="53"/>
    </row>
    <row r="330" spans="7:24" x14ac:dyDescent="0.25">
      <c r="G330" s="53"/>
      <c r="H330" s="53"/>
      <c r="I330" s="53"/>
      <c r="J330" s="53"/>
      <c r="K330" s="53"/>
      <c r="L330" s="53"/>
      <c r="M330" s="53"/>
      <c r="N330" s="53"/>
      <c r="O330" s="53"/>
      <c r="P330" s="53"/>
      <c r="Q330" s="53"/>
      <c r="R330" s="53"/>
      <c r="S330" s="53"/>
      <c r="T330" s="53"/>
      <c r="U330" s="53"/>
      <c r="V330" s="53"/>
      <c r="W330" s="53"/>
      <c r="X330" s="53"/>
    </row>
    <row r="331" spans="7:24" x14ac:dyDescent="0.25">
      <c r="G331" s="53"/>
      <c r="H331" s="53"/>
      <c r="I331" s="53"/>
      <c r="J331" s="53"/>
      <c r="K331" s="53"/>
      <c r="L331" s="53"/>
      <c r="M331" s="53"/>
      <c r="N331" s="53"/>
      <c r="O331" s="53"/>
      <c r="P331" s="53"/>
      <c r="Q331" s="53"/>
      <c r="R331" s="53"/>
      <c r="S331" s="53"/>
      <c r="T331" s="53"/>
      <c r="U331" s="53"/>
      <c r="V331" s="53"/>
      <c r="W331" s="53"/>
      <c r="X331" s="53"/>
    </row>
    <row r="332" spans="7:24" x14ac:dyDescent="0.25">
      <c r="G332" s="53"/>
      <c r="H332" s="53"/>
      <c r="I332" s="53"/>
      <c r="J332" s="53"/>
      <c r="K332" s="53"/>
      <c r="L332" s="53"/>
      <c r="M332" s="53"/>
      <c r="N332" s="53"/>
      <c r="O332" s="53"/>
      <c r="P332" s="53"/>
      <c r="Q332" s="53"/>
      <c r="R332" s="53"/>
      <c r="S332" s="53"/>
      <c r="T332" s="53"/>
      <c r="U332" s="53"/>
      <c r="V332" s="53"/>
      <c r="W332" s="53"/>
      <c r="X332" s="53"/>
    </row>
    <row r="333" spans="7:24" x14ac:dyDescent="0.25">
      <c r="G333" s="53"/>
      <c r="H333" s="53"/>
      <c r="I333" s="53"/>
      <c r="J333" s="53"/>
      <c r="K333" s="53"/>
      <c r="L333" s="53"/>
      <c r="M333" s="53"/>
      <c r="N333" s="53"/>
      <c r="O333" s="53"/>
      <c r="P333" s="53"/>
      <c r="Q333" s="53"/>
      <c r="R333" s="53"/>
      <c r="S333" s="53"/>
      <c r="T333" s="53"/>
      <c r="U333" s="53"/>
      <c r="V333" s="53"/>
      <c r="W333" s="53"/>
      <c r="X333" s="53"/>
    </row>
    <row r="334" spans="7:24" x14ac:dyDescent="0.25">
      <c r="G334" s="53"/>
      <c r="H334" s="53"/>
      <c r="I334" s="53"/>
      <c r="J334" s="53"/>
      <c r="K334" s="53"/>
      <c r="L334" s="53"/>
      <c r="M334" s="53"/>
      <c r="N334" s="53"/>
      <c r="O334" s="53"/>
      <c r="P334" s="53"/>
      <c r="Q334" s="53"/>
      <c r="R334" s="53"/>
      <c r="S334" s="53"/>
      <c r="T334" s="53"/>
      <c r="U334" s="53"/>
      <c r="V334" s="53"/>
      <c r="W334" s="53"/>
      <c r="X334" s="53"/>
    </row>
    <row r="335" spans="7:24" x14ac:dyDescent="0.25">
      <c r="G335" s="53"/>
      <c r="H335" s="53"/>
      <c r="I335" s="53"/>
      <c r="J335" s="53"/>
      <c r="K335" s="53"/>
      <c r="L335" s="53"/>
      <c r="M335" s="53"/>
      <c r="N335" s="53"/>
      <c r="O335" s="53"/>
      <c r="P335" s="53"/>
      <c r="Q335" s="53"/>
      <c r="R335" s="53"/>
      <c r="S335" s="53"/>
      <c r="T335" s="53"/>
      <c r="U335" s="53"/>
      <c r="V335" s="53"/>
      <c r="W335" s="53"/>
      <c r="X335" s="53"/>
    </row>
  </sheetData>
  <mergeCells count="1">
    <mergeCell ref="H2:S2"/>
  </mergeCells>
  <pageMargins left="0.7" right="0.7" top="0.75" bottom="0.75" header="0.3" footer="0.3"/>
  <pageSetup paperSize="8"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5CC194"/>
    <pageSetUpPr fitToPage="1"/>
  </sheetPr>
  <dimension ref="A1:W29"/>
  <sheetViews>
    <sheetView zoomScaleNormal="100" workbookViewId="0">
      <pane xSplit="1" ySplit="3" topLeftCell="I4" activePane="bottomRight" state="frozen"/>
      <selection activeCell="S7" sqref="S7"/>
      <selection pane="topRight" activeCell="S7" sqref="S7"/>
      <selection pane="bottomLeft" activeCell="S7" sqref="S7"/>
      <selection pane="bottomRight"/>
    </sheetView>
  </sheetViews>
  <sheetFormatPr defaultColWidth="9.140625" defaultRowHeight="15" x14ac:dyDescent="0.25"/>
  <cols>
    <col min="1" max="1" width="55.28515625" style="53" customWidth="1"/>
    <col min="2" max="12" width="10.7109375" style="53" customWidth="1"/>
    <col min="13" max="14" width="9.140625" style="53"/>
    <col min="15" max="19" width="11.7109375" style="53" customWidth="1"/>
    <col min="20" max="20" width="9.140625" style="53"/>
    <col min="21" max="21" width="9.140625" style="53" customWidth="1"/>
    <col min="22" max="16384" width="9.140625" style="53"/>
  </cols>
  <sheetData>
    <row r="1" spans="1:23" ht="21" x14ac:dyDescent="0.35">
      <c r="A1" s="9" t="s">
        <v>184</v>
      </c>
    </row>
    <row r="2" spans="1:23" ht="14.25" customHeight="1" x14ac:dyDescent="0.25">
      <c r="I2" s="85"/>
    </row>
    <row r="3" spans="1:23" s="61" customFormat="1" ht="15.95" customHeight="1" x14ac:dyDescent="0.2">
      <c r="A3" s="65" t="s">
        <v>47</v>
      </c>
      <c r="B3" s="60" t="s">
        <v>1</v>
      </c>
      <c r="C3" s="60" t="s">
        <v>28</v>
      </c>
      <c r="D3" s="60">
        <v>2016</v>
      </c>
      <c r="E3" s="60">
        <v>2017</v>
      </c>
      <c r="F3" s="60">
        <v>2018</v>
      </c>
      <c r="H3" s="44" t="s">
        <v>222</v>
      </c>
      <c r="I3" s="44" t="s">
        <v>31</v>
      </c>
      <c r="J3" s="44" t="s">
        <v>32</v>
      </c>
      <c r="K3" s="44" t="s">
        <v>33</v>
      </c>
      <c r="L3" s="44" t="s">
        <v>21</v>
      </c>
      <c r="M3" s="44" t="s">
        <v>22</v>
      </c>
      <c r="N3" s="44" t="s">
        <v>24</v>
      </c>
      <c r="O3" s="44" t="s">
        <v>26</v>
      </c>
      <c r="P3" s="44" t="s">
        <v>220</v>
      </c>
      <c r="Q3" s="44" t="s">
        <v>223</v>
      </c>
      <c r="R3" s="44" t="s">
        <v>225</v>
      </c>
      <c r="S3" s="44" t="s">
        <v>227</v>
      </c>
      <c r="T3" s="44" t="s">
        <v>229</v>
      </c>
      <c r="U3" s="44" t="s">
        <v>231</v>
      </c>
      <c r="V3" s="44" t="s">
        <v>233</v>
      </c>
      <c r="W3" s="44" t="s">
        <v>235</v>
      </c>
    </row>
    <row r="4" spans="1:23" s="57" customFormat="1" ht="15.95" customHeight="1" x14ac:dyDescent="0.2">
      <c r="A4" s="21" t="s">
        <v>185</v>
      </c>
      <c r="B4" s="16">
        <v>2023244</v>
      </c>
      <c r="C4" s="16">
        <v>2214900</v>
      </c>
      <c r="D4" s="16">
        <v>2417253</v>
      </c>
      <c r="E4" s="16">
        <v>2381486</v>
      </c>
      <c r="F4" s="16">
        <v>2366114</v>
      </c>
      <c r="G4" s="15"/>
      <c r="H4" s="16">
        <v>527421</v>
      </c>
      <c r="I4" s="16">
        <v>551055</v>
      </c>
      <c r="J4" s="16">
        <v>567891</v>
      </c>
      <c r="K4" s="16">
        <v>568533</v>
      </c>
      <c r="L4" s="16">
        <v>582517</v>
      </c>
      <c r="M4" s="16">
        <v>608283</v>
      </c>
      <c r="N4" s="16">
        <v>598219</v>
      </c>
      <c r="O4" s="16">
        <v>628234</v>
      </c>
      <c r="P4" s="16">
        <v>608140</v>
      </c>
      <c r="Q4" s="16">
        <v>577223</v>
      </c>
      <c r="R4" s="16">
        <v>574630</v>
      </c>
      <c r="S4" s="16">
        <v>621493</v>
      </c>
      <c r="T4" s="16">
        <v>582032</v>
      </c>
      <c r="U4" s="16">
        <v>607274</v>
      </c>
      <c r="V4" s="16">
        <v>571342</v>
      </c>
      <c r="W4" s="16">
        <v>605466</v>
      </c>
    </row>
    <row r="5" spans="1:23" s="68" customFormat="1" ht="15.95" customHeight="1" thickBot="1" x14ac:dyDescent="0.25">
      <c r="A5" s="66" t="s">
        <v>186</v>
      </c>
      <c r="B5" s="16">
        <v>29830</v>
      </c>
      <c r="C5" s="16">
        <v>27085</v>
      </c>
      <c r="D5" s="16">
        <v>29315</v>
      </c>
      <c r="E5" s="16">
        <v>48434</v>
      </c>
      <c r="F5" s="16">
        <v>56454</v>
      </c>
      <c r="G5" s="67"/>
      <c r="H5" s="16">
        <v>8291</v>
      </c>
      <c r="I5" s="16">
        <v>5458</v>
      </c>
      <c r="J5" s="16">
        <v>6742</v>
      </c>
      <c r="K5" s="16">
        <v>6594</v>
      </c>
      <c r="L5" s="16">
        <v>7254</v>
      </c>
      <c r="M5" s="16">
        <v>5796</v>
      </c>
      <c r="N5" s="16">
        <v>7987</v>
      </c>
      <c r="O5" s="16">
        <v>8278</v>
      </c>
      <c r="P5" s="16">
        <v>10461</v>
      </c>
      <c r="Q5" s="16">
        <v>12829</v>
      </c>
      <c r="R5" s="16">
        <v>12402</v>
      </c>
      <c r="S5" s="16">
        <v>12742</v>
      </c>
      <c r="T5" s="16">
        <v>12958</v>
      </c>
      <c r="U5" s="16">
        <v>14027</v>
      </c>
      <c r="V5" s="16">
        <v>13777</v>
      </c>
      <c r="W5" s="16">
        <v>15692</v>
      </c>
    </row>
    <row r="6" spans="1:23" s="71" customFormat="1" ht="15.95" customHeight="1" thickBot="1" x14ac:dyDescent="0.25">
      <c r="A6" s="69" t="s">
        <v>187</v>
      </c>
      <c r="B6" s="23">
        <v>2053074</v>
      </c>
      <c r="C6" s="23">
        <v>2241985</v>
      </c>
      <c r="D6" s="23">
        <v>2446568</v>
      </c>
      <c r="E6" s="23">
        <v>2429920</v>
      </c>
      <c r="F6" s="23">
        <v>2422568</v>
      </c>
      <c r="G6" s="70"/>
      <c r="H6" s="23">
        <v>535712</v>
      </c>
      <c r="I6" s="23">
        <v>556513</v>
      </c>
      <c r="J6" s="23">
        <v>574633</v>
      </c>
      <c r="K6" s="23">
        <v>575127</v>
      </c>
      <c r="L6" s="23">
        <v>589771</v>
      </c>
      <c r="M6" s="23">
        <v>614079</v>
      </c>
      <c r="N6" s="23">
        <v>606206</v>
      </c>
      <c r="O6" s="23">
        <v>636512</v>
      </c>
      <c r="P6" s="23">
        <v>618601</v>
      </c>
      <c r="Q6" s="23">
        <v>590052</v>
      </c>
      <c r="R6" s="23">
        <v>587032</v>
      </c>
      <c r="S6" s="23">
        <v>634235</v>
      </c>
      <c r="T6" s="23">
        <v>594990</v>
      </c>
      <c r="U6" s="23">
        <v>621301</v>
      </c>
      <c r="V6" s="23">
        <v>585119</v>
      </c>
      <c r="W6" s="23">
        <v>621158</v>
      </c>
    </row>
    <row r="7" spans="1:23" s="71" customFormat="1" ht="15.95" customHeight="1" thickBot="1" x14ac:dyDescent="0.25">
      <c r="A7" s="72" t="s">
        <v>188</v>
      </c>
      <c r="B7" s="16">
        <v>-1561639</v>
      </c>
      <c r="C7" s="16">
        <v>-1520174</v>
      </c>
      <c r="D7" s="16">
        <v>-1567354</v>
      </c>
      <c r="E7" s="16">
        <v>-1673847</v>
      </c>
      <c r="F7" s="16">
        <v>-1819703</v>
      </c>
      <c r="G7" s="70"/>
      <c r="H7" s="16">
        <v>-369695</v>
      </c>
      <c r="I7" s="16">
        <v>-381978</v>
      </c>
      <c r="J7" s="16">
        <v>-373817</v>
      </c>
      <c r="K7" s="16">
        <v>-394684</v>
      </c>
      <c r="L7" s="16">
        <v>-388114</v>
      </c>
      <c r="M7" s="16">
        <v>-384265</v>
      </c>
      <c r="N7" s="16">
        <v>-388342</v>
      </c>
      <c r="O7" s="16">
        <v>-406633</v>
      </c>
      <c r="P7" s="16">
        <v>-433535</v>
      </c>
      <c r="Q7" s="16">
        <v>-404975</v>
      </c>
      <c r="R7" s="16">
        <v>-419643</v>
      </c>
      <c r="S7" s="16">
        <v>-415694</v>
      </c>
      <c r="T7" s="16">
        <v>-429171</v>
      </c>
      <c r="U7" s="16">
        <v>-446402</v>
      </c>
      <c r="V7" s="16">
        <v>-457024</v>
      </c>
      <c r="W7" s="16">
        <v>-487106</v>
      </c>
    </row>
    <row r="8" spans="1:23" s="71" customFormat="1" ht="15.95" customHeight="1" thickBot="1" x14ac:dyDescent="0.25">
      <c r="A8" s="69" t="s">
        <v>189</v>
      </c>
      <c r="B8" s="23">
        <v>491435</v>
      </c>
      <c r="C8" s="23">
        <v>721811</v>
      </c>
      <c r="D8" s="23">
        <v>879214</v>
      </c>
      <c r="E8" s="23">
        <v>756073</v>
      </c>
      <c r="F8" s="23">
        <v>602865</v>
      </c>
      <c r="G8" s="70"/>
      <c r="H8" s="23">
        <v>166017</v>
      </c>
      <c r="I8" s="23">
        <v>174535</v>
      </c>
      <c r="J8" s="23">
        <v>200816</v>
      </c>
      <c r="K8" s="23">
        <v>180443</v>
      </c>
      <c r="L8" s="23">
        <v>201657</v>
      </c>
      <c r="M8" s="23">
        <v>229814</v>
      </c>
      <c r="N8" s="23">
        <v>217864</v>
      </c>
      <c r="O8" s="23">
        <v>229879</v>
      </c>
      <c r="P8" s="23">
        <v>185066</v>
      </c>
      <c r="Q8" s="23">
        <v>185077</v>
      </c>
      <c r="R8" s="23">
        <v>167389</v>
      </c>
      <c r="S8" s="23">
        <v>218541</v>
      </c>
      <c r="T8" s="23">
        <v>165819</v>
      </c>
      <c r="U8" s="23">
        <v>174899</v>
      </c>
      <c r="V8" s="23">
        <v>128095</v>
      </c>
      <c r="W8" s="23">
        <v>134052</v>
      </c>
    </row>
    <row r="9" spans="1:23" s="57" customFormat="1" ht="15.95" customHeight="1" x14ac:dyDescent="0.2">
      <c r="A9" s="21" t="s">
        <v>190</v>
      </c>
      <c r="B9" s="16">
        <v>-165552</v>
      </c>
      <c r="C9" s="16">
        <v>-186330</v>
      </c>
      <c r="D9" s="16">
        <v>-214801</v>
      </c>
      <c r="E9" s="16">
        <v>-242522</v>
      </c>
      <c r="F9" s="16">
        <v>-247197</v>
      </c>
      <c r="G9" s="15"/>
      <c r="H9" s="16">
        <v>-40470</v>
      </c>
      <c r="I9" s="16">
        <v>-47964</v>
      </c>
      <c r="J9" s="16">
        <v>-47205</v>
      </c>
      <c r="K9" s="16">
        <v>-50691</v>
      </c>
      <c r="L9" s="16">
        <v>-51349</v>
      </c>
      <c r="M9" s="16">
        <v>-56323</v>
      </c>
      <c r="N9" s="16">
        <v>-48652</v>
      </c>
      <c r="O9" s="16">
        <v>-58477</v>
      </c>
      <c r="P9" s="16">
        <v>-57962</v>
      </c>
      <c r="Q9" s="16">
        <v>-62768</v>
      </c>
      <c r="R9" s="16">
        <v>-54849</v>
      </c>
      <c r="S9" s="16">
        <v>-66943</v>
      </c>
      <c r="T9" s="16">
        <v>-60061</v>
      </c>
      <c r="U9" s="16">
        <v>-68046</v>
      </c>
      <c r="V9" s="16">
        <v>-60191</v>
      </c>
      <c r="W9" s="16">
        <v>-58899</v>
      </c>
    </row>
    <row r="10" spans="1:23" s="57" customFormat="1" ht="15.95" customHeight="1" x14ac:dyDescent="0.2">
      <c r="A10" s="21" t="s">
        <v>191</v>
      </c>
      <c r="B10" s="16">
        <v>-56755</v>
      </c>
      <c r="C10" s="16">
        <v>-50020</v>
      </c>
      <c r="D10" s="16">
        <v>-54403</v>
      </c>
      <c r="E10" s="16">
        <v>-59905</v>
      </c>
      <c r="F10" s="16">
        <v>-59253</v>
      </c>
      <c r="G10" s="15"/>
      <c r="H10" s="16">
        <v>-11708</v>
      </c>
      <c r="I10" s="16">
        <v>-12180</v>
      </c>
      <c r="J10" s="16">
        <v>-10902</v>
      </c>
      <c r="K10" s="16">
        <v>-15230</v>
      </c>
      <c r="L10" s="16">
        <v>-12250</v>
      </c>
      <c r="M10" s="16">
        <v>-15844</v>
      </c>
      <c r="N10" s="16">
        <v>-11646</v>
      </c>
      <c r="O10" s="16">
        <v>-14663</v>
      </c>
      <c r="P10" s="16">
        <v>-14065</v>
      </c>
      <c r="Q10" s="16">
        <v>-15452</v>
      </c>
      <c r="R10" s="16">
        <v>-14119</v>
      </c>
      <c r="S10" s="16">
        <v>-16269</v>
      </c>
      <c r="T10" s="16">
        <v>-13406</v>
      </c>
      <c r="U10" s="16">
        <v>-14964</v>
      </c>
      <c r="V10" s="16">
        <v>-13194</v>
      </c>
      <c r="W10" s="16">
        <v>-17689</v>
      </c>
    </row>
    <row r="11" spans="1:23" s="57" customFormat="1" ht="15.95" customHeight="1" x14ac:dyDescent="0.2">
      <c r="A11" s="21" t="s">
        <v>192</v>
      </c>
      <c r="B11" s="16">
        <v>980</v>
      </c>
      <c r="C11" s="16">
        <v>-590</v>
      </c>
      <c r="D11" s="16">
        <v>-4850</v>
      </c>
      <c r="E11" s="16">
        <v>8227</v>
      </c>
      <c r="F11" s="16">
        <v>-1149</v>
      </c>
      <c r="G11" s="15"/>
      <c r="H11" s="16">
        <v>-36</v>
      </c>
      <c r="I11" s="16">
        <v>6</v>
      </c>
      <c r="J11" s="16">
        <v>-422</v>
      </c>
      <c r="K11" s="16">
        <v>-138</v>
      </c>
      <c r="L11" s="16">
        <v>1</v>
      </c>
      <c r="M11" s="16">
        <v>-572</v>
      </c>
      <c r="N11" s="16">
        <v>-466</v>
      </c>
      <c r="O11" s="16">
        <v>-3813</v>
      </c>
      <c r="P11" s="16">
        <v>-755</v>
      </c>
      <c r="Q11" s="16">
        <v>3783</v>
      </c>
      <c r="R11" s="16">
        <v>728</v>
      </c>
      <c r="S11" s="16">
        <v>4471</v>
      </c>
      <c r="T11" s="16">
        <v>-44</v>
      </c>
      <c r="U11" s="16">
        <v>8</v>
      </c>
      <c r="V11" s="16">
        <v>-151</v>
      </c>
      <c r="W11" s="16">
        <v>-962</v>
      </c>
    </row>
    <row r="12" spans="1:23" s="68" customFormat="1" ht="15.95" customHeight="1" thickBot="1" x14ac:dyDescent="0.25">
      <c r="A12" s="66" t="s">
        <v>193</v>
      </c>
      <c r="B12" s="16">
        <v>34009</v>
      </c>
      <c r="C12" s="16">
        <v>-17174</v>
      </c>
      <c r="D12" s="16">
        <v>27498</v>
      </c>
      <c r="E12" s="16">
        <v>61162</v>
      </c>
      <c r="F12" s="16">
        <v>35353</v>
      </c>
      <c r="G12" s="67"/>
      <c r="H12" s="16">
        <v>-9664</v>
      </c>
      <c r="I12" s="16">
        <v>-4739</v>
      </c>
      <c r="J12" s="16">
        <v>1376</v>
      </c>
      <c r="K12" s="16">
        <v>-4147</v>
      </c>
      <c r="L12" s="16">
        <v>650</v>
      </c>
      <c r="M12" s="16">
        <v>13415</v>
      </c>
      <c r="N12" s="16">
        <v>-4440</v>
      </c>
      <c r="O12" s="16">
        <v>17873</v>
      </c>
      <c r="P12" s="16">
        <v>3515</v>
      </c>
      <c r="Q12" s="16">
        <v>8463</v>
      </c>
      <c r="R12" s="16">
        <v>22102</v>
      </c>
      <c r="S12" s="16">
        <v>27082</v>
      </c>
      <c r="T12" s="16">
        <v>4981</v>
      </c>
      <c r="U12" s="16">
        <v>9795</v>
      </c>
      <c r="V12" s="16">
        <v>6233</v>
      </c>
      <c r="W12" s="16">
        <v>14344</v>
      </c>
    </row>
    <row r="13" spans="1:23" s="71" customFormat="1" ht="15.95" customHeight="1" thickBot="1" x14ac:dyDescent="0.25">
      <c r="A13" s="69" t="s">
        <v>194</v>
      </c>
      <c r="B13" s="23">
        <v>304117</v>
      </c>
      <c r="C13" s="23">
        <v>467697</v>
      </c>
      <c r="D13" s="23">
        <v>632658</v>
      </c>
      <c r="E13" s="23">
        <v>523035</v>
      </c>
      <c r="F13" s="23">
        <v>330619</v>
      </c>
      <c r="G13" s="70"/>
      <c r="H13" s="23">
        <v>104139</v>
      </c>
      <c r="I13" s="23">
        <v>109658</v>
      </c>
      <c r="J13" s="23">
        <v>143663</v>
      </c>
      <c r="K13" s="23">
        <v>110237</v>
      </c>
      <c r="L13" s="23">
        <v>138709</v>
      </c>
      <c r="M13" s="23">
        <v>170490</v>
      </c>
      <c r="N13" s="23">
        <v>152660</v>
      </c>
      <c r="O13" s="23">
        <v>170799</v>
      </c>
      <c r="P13" s="23">
        <v>115799</v>
      </c>
      <c r="Q13" s="23">
        <v>119103</v>
      </c>
      <c r="R13" s="23">
        <v>121251</v>
      </c>
      <c r="S13" s="23">
        <v>166882</v>
      </c>
      <c r="T13" s="23">
        <v>97289</v>
      </c>
      <c r="U13" s="23">
        <v>104692</v>
      </c>
      <c r="V13" s="23">
        <v>60792</v>
      </c>
      <c r="W13" s="23">
        <v>67846</v>
      </c>
    </row>
    <row r="14" spans="1:23" s="57" customFormat="1" ht="15.95" customHeight="1" x14ac:dyDescent="0.2">
      <c r="A14" s="21" t="s">
        <v>195</v>
      </c>
      <c r="B14" s="16">
        <v>-4272</v>
      </c>
      <c r="C14" s="16">
        <v>-6771</v>
      </c>
      <c r="D14" s="16">
        <v>-7560</v>
      </c>
      <c r="E14" s="16">
        <v>-16322</v>
      </c>
      <c r="F14" s="16">
        <v>-7182</v>
      </c>
      <c r="G14" s="15"/>
      <c r="H14" s="16">
        <v>-4384</v>
      </c>
      <c r="I14" s="16">
        <v>-697</v>
      </c>
      <c r="J14" s="16">
        <v>-3104</v>
      </c>
      <c r="K14" s="16">
        <v>1414</v>
      </c>
      <c r="L14" s="16">
        <v>-6106</v>
      </c>
      <c r="M14" s="16">
        <v>1331</v>
      </c>
      <c r="N14" s="16">
        <v>-4464</v>
      </c>
      <c r="O14" s="16">
        <v>1679</v>
      </c>
      <c r="P14" s="16">
        <v>-6724</v>
      </c>
      <c r="Q14" s="16">
        <v>-4987</v>
      </c>
      <c r="R14" s="16">
        <v>-885</v>
      </c>
      <c r="S14" s="16">
        <v>-3726</v>
      </c>
      <c r="T14" s="16">
        <v>-2385</v>
      </c>
      <c r="U14" s="16">
        <v>2344</v>
      </c>
      <c r="V14" s="16">
        <v>-3410</v>
      </c>
      <c r="W14" s="16">
        <v>-3731</v>
      </c>
    </row>
    <row r="15" spans="1:23" s="57" customFormat="1" ht="15.95" customHeight="1" x14ac:dyDescent="0.2">
      <c r="A15" s="21" t="s">
        <v>196</v>
      </c>
      <c r="B15" s="16">
        <v>0</v>
      </c>
      <c r="C15" s="16">
        <v>0</v>
      </c>
      <c r="D15" s="16">
        <v>0</v>
      </c>
      <c r="E15" s="16">
        <v>0</v>
      </c>
      <c r="F15" s="16">
        <v>0</v>
      </c>
      <c r="G15" s="15"/>
      <c r="H15" s="16">
        <v>0</v>
      </c>
      <c r="I15" s="16">
        <v>0</v>
      </c>
      <c r="J15" s="16">
        <v>0</v>
      </c>
      <c r="K15" s="16">
        <v>0</v>
      </c>
      <c r="L15" s="16">
        <v>0</v>
      </c>
      <c r="M15" s="16">
        <v>0</v>
      </c>
      <c r="N15" s="16">
        <v>0</v>
      </c>
      <c r="O15" s="16">
        <v>0</v>
      </c>
      <c r="P15" s="16">
        <v>0</v>
      </c>
      <c r="Q15" s="16">
        <v>0</v>
      </c>
      <c r="R15" s="16">
        <v>0</v>
      </c>
      <c r="S15" s="16">
        <v>0</v>
      </c>
      <c r="T15" s="16">
        <v>0</v>
      </c>
      <c r="U15" s="16">
        <v>0</v>
      </c>
      <c r="V15" s="16">
        <v>0</v>
      </c>
      <c r="W15" s="16">
        <v>0</v>
      </c>
    </row>
    <row r="16" spans="1:23" s="57" customFormat="1" ht="15.95" customHeight="1" x14ac:dyDescent="0.2">
      <c r="A16" s="21" t="s">
        <v>197</v>
      </c>
      <c r="B16" s="16">
        <v>0</v>
      </c>
      <c r="C16" s="16">
        <v>0</v>
      </c>
      <c r="D16" s="16">
        <v>0</v>
      </c>
      <c r="E16" s="16">
        <v>0</v>
      </c>
      <c r="F16" s="16">
        <v>0</v>
      </c>
      <c r="G16" s="15"/>
      <c r="H16" s="16">
        <v>0</v>
      </c>
      <c r="I16" s="16">
        <v>0</v>
      </c>
      <c r="J16" s="16">
        <v>0</v>
      </c>
      <c r="K16" s="16">
        <v>0</v>
      </c>
      <c r="L16" s="16">
        <v>0</v>
      </c>
      <c r="M16" s="16">
        <v>0</v>
      </c>
      <c r="N16" s="16">
        <v>0</v>
      </c>
      <c r="O16" s="16">
        <v>0</v>
      </c>
      <c r="P16" s="16">
        <v>0</v>
      </c>
      <c r="Q16" s="16">
        <v>0</v>
      </c>
      <c r="R16" s="16">
        <v>0</v>
      </c>
      <c r="S16" s="16">
        <v>0</v>
      </c>
      <c r="T16" s="16">
        <v>0</v>
      </c>
      <c r="U16" s="16">
        <v>0</v>
      </c>
      <c r="V16" s="16">
        <v>0</v>
      </c>
      <c r="W16" s="16">
        <v>0</v>
      </c>
    </row>
    <row r="17" spans="1:23" s="68" customFormat="1" ht="27.75" customHeight="1" thickBot="1" x14ac:dyDescent="0.25">
      <c r="A17" s="66" t="s">
        <v>60</v>
      </c>
      <c r="B17" s="16">
        <v>251</v>
      </c>
      <c r="C17" s="16">
        <v>163</v>
      </c>
      <c r="D17" s="16">
        <v>674</v>
      </c>
      <c r="E17" s="16">
        <v>225</v>
      </c>
      <c r="F17" s="16">
        <v>516</v>
      </c>
      <c r="G17" s="67"/>
      <c r="H17" s="16">
        <v>104</v>
      </c>
      <c r="I17" s="16">
        <v>78</v>
      </c>
      <c r="J17" s="16">
        <v>-107</v>
      </c>
      <c r="K17" s="16">
        <v>88</v>
      </c>
      <c r="L17" s="16">
        <v>383</v>
      </c>
      <c r="M17" s="16">
        <v>86</v>
      </c>
      <c r="N17" s="16">
        <v>-41</v>
      </c>
      <c r="O17" s="16">
        <v>246</v>
      </c>
      <c r="P17" s="16">
        <v>-51</v>
      </c>
      <c r="Q17" s="16">
        <v>225</v>
      </c>
      <c r="R17" s="16">
        <v>-12</v>
      </c>
      <c r="S17" s="16">
        <v>63</v>
      </c>
      <c r="T17" s="16">
        <v>-4</v>
      </c>
      <c r="U17" s="16">
        <v>17</v>
      </c>
      <c r="V17" s="16">
        <v>178</v>
      </c>
      <c r="W17" s="16">
        <v>325</v>
      </c>
    </row>
    <row r="18" spans="1:23" s="71" customFormat="1" ht="15.95" customHeight="1" thickBot="1" x14ac:dyDescent="0.25">
      <c r="A18" s="69" t="s">
        <v>198</v>
      </c>
      <c r="B18" s="23">
        <v>300096</v>
      </c>
      <c r="C18" s="23">
        <v>461089</v>
      </c>
      <c r="D18" s="23">
        <v>625772</v>
      </c>
      <c r="E18" s="23">
        <v>506938</v>
      </c>
      <c r="F18" s="23">
        <v>323953</v>
      </c>
      <c r="G18" s="70"/>
      <c r="H18" s="23">
        <v>99859</v>
      </c>
      <c r="I18" s="23">
        <v>109039</v>
      </c>
      <c r="J18" s="23">
        <v>140452</v>
      </c>
      <c r="K18" s="23">
        <v>111739</v>
      </c>
      <c r="L18" s="23">
        <v>132986</v>
      </c>
      <c r="M18" s="23">
        <v>171907</v>
      </c>
      <c r="N18" s="23">
        <v>148155</v>
      </c>
      <c r="O18" s="23">
        <v>172724</v>
      </c>
      <c r="P18" s="23">
        <v>109024</v>
      </c>
      <c r="Q18" s="23">
        <v>114341</v>
      </c>
      <c r="R18" s="23">
        <v>120354</v>
      </c>
      <c r="S18" s="23">
        <v>163219</v>
      </c>
      <c r="T18" s="23">
        <v>94900</v>
      </c>
      <c r="U18" s="23">
        <v>107053</v>
      </c>
      <c r="V18" s="23">
        <v>57560</v>
      </c>
      <c r="W18" s="23">
        <v>64440</v>
      </c>
    </row>
    <row r="19" spans="1:23" s="71" customFormat="1" ht="15.95" customHeight="1" thickBot="1" x14ac:dyDescent="0.25">
      <c r="A19" s="72" t="s">
        <v>135</v>
      </c>
      <c r="B19" s="52"/>
      <c r="C19" s="52"/>
      <c r="D19" s="52"/>
      <c r="E19" s="52">
        <v>0</v>
      </c>
      <c r="F19" s="52">
        <v>0</v>
      </c>
      <c r="G19" s="70"/>
      <c r="H19" s="16">
        <v>0</v>
      </c>
      <c r="I19" s="16">
        <v>0</v>
      </c>
      <c r="J19" s="16">
        <v>0</v>
      </c>
      <c r="K19" s="16">
        <v>0</v>
      </c>
      <c r="L19" s="16">
        <v>0</v>
      </c>
      <c r="M19" s="16">
        <v>0</v>
      </c>
      <c r="N19" s="16">
        <v>0</v>
      </c>
      <c r="O19" s="16">
        <v>0</v>
      </c>
      <c r="P19" s="16">
        <v>0</v>
      </c>
      <c r="Q19" s="16">
        <v>0</v>
      </c>
      <c r="R19" s="16">
        <v>0</v>
      </c>
      <c r="S19" s="16">
        <v>0</v>
      </c>
      <c r="T19" s="16">
        <v>0</v>
      </c>
      <c r="U19" s="16">
        <v>0</v>
      </c>
      <c r="V19" s="16">
        <v>0</v>
      </c>
      <c r="W19" s="16">
        <v>0</v>
      </c>
    </row>
    <row r="20" spans="1:23" s="71" customFormat="1" ht="15.95" customHeight="1" thickBot="1" x14ac:dyDescent="0.25">
      <c r="A20" s="69" t="s">
        <v>199</v>
      </c>
      <c r="B20" s="23">
        <v>0</v>
      </c>
      <c r="C20" s="23">
        <v>0</v>
      </c>
      <c r="D20" s="23"/>
      <c r="E20" s="23">
        <v>0</v>
      </c>
      <c r="F20" s="23" t="s">
        <v>0</v>
      </c>
      <c r="G20" s="70"/>
      <c r="H20" s="23"/>
      <c r="I20" s="23"/>
      <c r="J20" s="23"/>
      <c r="K20" s="23"/>
      <c r="L20" s="23"/>
      <c r="M20" s="23"/>
      <c r="N20" s="23"/>
      <c r="O20" s="23"/>
      <c r="P20" s="23"/>
      <c r="Q20" s="23"/>
      <c r="R20" s="23"/>
      <c r="S20" s="23"/>
      <c r="T20" s="23" t="s">
        <v>0</v>
      </c>
      <c r="U20" s="23" t="s">
        <v>0</v>
      </c>
      <c r="V20" s="23">
        <v>0</v>
      </c>
      <c r="W20" s="23">
        <v>0</v>
      </c>
    </row>
    <row r="21" spans="1:23" s="57" customFormat="1" ht="15.95" customHeight="1" x14ac:dyDescent="0.2">
      <c r="A21" s="21" t="s">
        <v>200</v>
      </c>
      <c r="B21" s="73"/>
      <c r="C21" s="73"/>
      <c r="D21" s="73"/>
      <c r="E21" s="73">
        <v>0</v>
      </c>
      <c r="F21" s="73">
        <v>0</v>
      </c>
      <c r="G21" s="15"/>
      <c r="H21" s="16">
        <v>0</v>
      </c>
      <c r="I21" s="16">
        <v>0</v>
      </c>
      <c r="J21" s="16">
        <v>0</v>
      </c>
      <c r="K21" s="16">
        <v>0</v>
      </c>
      <c r="L21" s="16">
        <v>0</v>
      </c>
      <c r="M21" s="16">
        <v>0</v>
      </c>
      <c r="N21" s="16">
        <v>0</v>
      </c>
      <c r="O21" s="16">
        <v>0</v>
      </c>
      <c r="P21" s="16">
        <v>0</v>
      </c>
      <c r="Q21" s="16">
        <v>0</v>
      </c>
      <c r="R21" s="16">
        <v>0</v>
      </c>
      <c r="S21" s="16">
        <v>0</v>
      </c>
      <c r="T21" s="16">
        <v>0</v>
      </c>
      <c r="U21" s="16">
        <v>0</v>
      </c>
      <c r="V21" s="16">
        <v>0</v>
      </c>
      <c r="W21" s="16">
        <v>0</v>
      </c>
    </row>
    <row r="22" spans="1:23" s="68" customFormat="1" ht="15.95" customHeight="1" thickBot="1" x14ac:dyDescent="0.25">
      <c r="A22" s="74" t="s">
        <v>201</v>
      </c>
      <c r="B22" s="18"/>
      <c r="C22" s="18"/>
      <c r="D22" s="18"/>
      <c r="E22" s="18">
        <v>0</v>
      </c>
      <c r="F22" s="18" t="s">
        <v>0</v>
      </c>
      <c r="G22" s="67"/>
      <c r="H22" s="18"/>
      <c r="I22" s="18"/>
      <c r="J22" s="18"/>
      <c r="K22" s="18"/>
      <c r="L22" s="18"/>
      <c r="M22" s="18"/>
      <c r="N22" s="18"/>
      <c r="O22" s="18"/>
      <c r="P22" s="18"/>
      <c r="Q22" s="18"/>
      <c r="R22" s="18"/>
      <c r="S22" s="18"/>
      <c r="T22" s="18" t="s">
        <v>0</v>
      </c>
      <c r="U22" s="18"/>
      <c r="V22" s="18">
        <v>0</v>
      </c>
      <c r="W22" s="18">
        <v>0</v>
      </c>
    </row>
    <row r="23" spans="1:23" s="57" customFormat="1" ht="15.95" customHeight="1" x14ac:dyDescent="0.2">
      <c r="A23" s="21" t="s">
        <v>202</v>
      </c>
      <c r="B23" s="16">
        <v>152193</v>
      </c>
      <c r="C23" s="16">
        <v>157401</v>
      </c>
      <c r="D23" s="16">
        <v>166779</v>
      </c>
      <c r="E23" s="16">
        <v>181335</v>
      </c>
      <c r="F23" s="16">
        <v>209234</v>
      </c>
      <c r="G23" s="15"/>
      <c r="H23" s="16">
        <v>39901</v>
      </c>
      <c r="I23" s="16">
        <v>40298</v>
      </c>
      <c r="J23" s="16">
        <v>36911</v>
      </c>
      <c r="K23" s="16">
        <v>40291</v>
      </c>
      <c r="L23" s="16">
        <v>39312</v>
      </c>
      <c r="M23" s="16">
        <v>41551</v>
      </c>
      <c r="N23" s="16">
        <v>41979</v>
      </c>
      <c r="O23" s="16">
        <v>43937</v>
      </c>
      <c r="P23" s="16">
        <v>44006</v>
      </c>
      <c r="Q23" s="16">
        <v>44206</v>
      </c>
      <c r="R23" s="16">
        <v>46611</v>
      </c>
      <c r="S23" s="16">
        <v>46512</v>
      </c>
      <c r="T23" s="16">
        <v>47752</v>
      </c>
      <c r="U23" s="16">
        <v>48882</v>
      </c>
      <c r="V23" s="16">
        <v>52992</v>
      </c>
      <c r="W23" s="16">
        <v>59608</v>
      </c>
    </row>
    <row r="24" spans="1:23" s="57" customFormat="1" ht="15.95" customHeight="1" x14ac:dyDescent="0.2">
      <c r="A24" s="21" t="s">
        <v>16</v>
      </c>
      <c r="B24" s="16">
        <v>456310</v>
      </c>
      <c r="C24" s="16">
        <v>625098</v>
      </c>
      <c r="D24" s="16">
        <v>799437</v>
      </c>
      <c r="E24" s="16">
        <v>704370</v>
      </c>
      <c r="F24" s="16">
        <v>539853</v>
      </c>
      <c r="G24" s="15"/>
      <c r="H24" s="16">
        <v>144040</v>
      </c>
      <c r="I24" s="16">
        <v>149956</v>
      </c>
      <c r="J24" s="16">
        <v>180574</v>
      </c>
      <c r="K24" s="16">
        <v>150528</v>
      </c>
      <c r="L24" s="16">
        <v>178021</v>
      </c>
      <c r="M24" s="16">
        <v>212041</v>
      </c>
      <c r="N24" s="16">
        <v>194639</v>
      </c>
      <c r="O24" s="16">
        <v>214736</v>
      </c>
      <c r="P24" s="16">
        <v>159805</v>
      </c>
      <c r="Q24" s="16">
        <v>163309</v>
      </c>
      <c r="R24" s="16">
        <v>167862</v>
      </c>
      <c r="S24" s="16">
        <v>213394</v>
      </c>
      <c r="T24" s="16">
        <v>145041</v>
      </c>
      <c r="U24" s="16">
        <v>153574</v>
      </c>
      <c r="V24" s="16">
        <v>113784</v>
      </c>
      <c r="W24" s="16">
        <v>127454</v>
      </c>
    </row>
    <row r="25" spans="1:23" s="68" customFormat="1" ht="15.95" customHeight="1" thickBot="1" x14ac:dyDescent="0.25">
      <c r="A25" s="75" t="s">
        <v>203</v>
      </c>
      <c r="B25" s="16">
        <v>428095</v>
      </c>
      <c r="C25" s="16">
        <v>651002</v>
      </c>
      <c r="D25" s="16">
        <v>793921</v>
      </c>
      <c r="E25" s="16">
        <v>690667</v>
      </c>
      <c r="F25" s="16">
        <v>536856.34432849998</v>
      </c>
      <c r="G25" s="67"/>
      <c r="H25" s="16">
        <v>155920</v>
      </c>
      <c r="I25" s="16">
        <v>155265</v>
      </c>
      <c r="J25" s="16">
        <v>182375</v>
      </c>
      <c r="K25" s="16">
        <v>157442</v>
      </c>
      <c r="L25" s="16">
        <v>180899</v>
      </c>
      <c r="M25" s="16">
        <v>206621</v>
      </c>
      <c r="N25" s="16">
        <v>198240</v>
      </c>
      <c r="O25" s="16">
        <v>208160</v>
      </c>
      <c r="P25" s="16">
        <v>160992</v>
      </c>
      <c r="Q25" s="16">
        <v>163908</v>
      </c>
      <c r="R25" s="16">
        <v>161009</v>
      </c>
      <c r="S25" s="16">
        <v>204758</v>
      </c>
      <c r="T25" s="16">
        <v>146906.65961999999</v>
      </c>
      <c r="U25" s="16">
        <v>154174</v>
      </c>
      <c r="V25" s="16">
        <v>114035.17378479999</v>
      </c>
      <c r="W25" s="16">
        <v>121740.5109237</v>
      </c>
    </row>
    <row r="27" spans="1:23" x14ac:dyDescent="0.25">
      <c r="A27" s="93" t="s">
        <v>74</v>
      </c>
    </row>
    <row r="28" spans="1:23" s="59" customFormat="1" ht="11.25" x14ac:dyDescent="0.2">
      <c r="A28" s="93" t="s">
        <v>77</v>
      </c>
    </row>
    <row r="29" spans="1:23" s="59" customFormat="1" ht="11.25" x14ac:dyDescent="0.2"/>
  </sheetData>
  <pageMargins left="0.7" right="0.7" top="0.75" bottom="0.75" header="0.3" footer="0.3"/>
  <pageSetup paperSize="8"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5CC194"/>
  </sheetPr>
  <dimension ref="A1:W29"/>
  <sheetViews>
    <sheetView zoomScaleNormal="100" workbookViewId="0">
      <pane xSplit="1" ySplit="3" topLeftCell="H4" activePane="bottomRight" state="frozen"/>
      <selection activeCell="S7" sqref="S7"/>
      <selection pane="topRight" activeCell="S7" sqref="S7"/>
      <selection pane="bottomLeft" activeCell="S7" sqref="S7"/>
      <selection pane="bottomRight"/>
    </sheetView>
  </sheetViews>
  <sheetFormatPr defaultColWidth="9.140625" defaultRowHeight="15" x14ac:dyDescent="0.25"/>
  <cols>
    <col min="1" max="1" width="55.7109375" style="53" customWidth="1"/>
    <col min="2" max="6" width="11.140625" style="53" customWidth="1"/>
    <col min="7" max="12" width="10.7109375" style="53" customWidth="1"/>
    <col min="13" max="14" width="9.140625" style="53"/>
    <col min="15" max="15" width="10.85546875" style="53" customWidth="1"/>
    <col min="16" max="19" width="11.7109375" style="53" customWidth="1"/>
    <col min="20" max="16384" width="9.140625" style="53"/>
  </cols>
  <sheetData>
    <row r="1" spans="1:23" ht="21" x14ac:dyDescent="0.35">
      <c r="A1" s="9" t="s">
        <v>204</v>
      </c>
      <c r="B1" s="9"/>
    </row>
    <row r="2" spans="1:23" x14ac:dyDescent="0.25">
      <c r="I2" s="85"/>
    </row>
    <row r="3" spans="1:23" s="61" customFormat="1" ht="22.5" customHeight="1" x14ac:dyDescent="0.2">
      <c r="A3" s="65" t="s">
        <v>47</v>
      </c>
      <c r="B3" s="60" t="s">
        <v>1</v>
      </c>
      <c r="C3" s="60" t="s">
        <v>28</v>
      </c>
      <c r="D3" s="60">
        <v>2016</v>
      </c>
      <c r="E3" s="60">
        <v>2017</v>
      </c>
      <c r="F3" s="60">
        <v>2018</v>
      </c>
      <c r="H3" s="44" t="s">
        <v>222</v>
      </c>
      <c r="I3" s="44" t="s">
        <v>31</v>
      </c>
      <c r="J3" s="44" t="s">
        <v>32</v>
      </c>
      <c r="K3" s="44" t="s">
        <v>33</v>
      </c>
      <c r="L3" s="44" t="s">
        <v>21</v>
      </c>
      <c r="M3" s="44" t="s">
        <v>22</v>
      </c>
      <c r="N3" s="44" t="s">
        <v>24</v>
      </c>
      <c r="O3" s="44" t="s">
        <v>26</v>
      </c>
      <c r="P3" s="44" t="s">
        <v>220</v>
      </c>
      <c r="Q3" s="44" t="s">
        <v>223</v>
      </c>
      <c r="R3" s="44" t="s">
        <v>225</v>
      </c>
      <c r="S3" s="44" t="s">
        <v>227</v>
      </c>
      <c r="T3" s="44" t="s">
        <v>229</v>
      </c>
      <c r="U3" s="44" t="s">
        <v>231</v>
      </c>
      <c r="V3" s="44" t="s">
        <v>233</v>
      </c>
      <c r="W3" s="44" t="s">
        <v>235</v>
      </c>
    </row>
    <row r="4" spans="1:23" s="57" customFormat="1" ht="15.95" customHeight="1" x14ac:dyDescent="0.2">
      <c r="A4" s="21" t="s">
        <v>185</v>
      </c>
      <c r="B4" s="16">
        <v>784101</v>
      </c>
      <c r="C4" s="16">
        <v>766740</v>
      </c>
      <c r="D4" s="16">
        <v>761977</v>
      </c>
      <c r="E4" s="16">
        <v>869189</v>
      </c>
      <c r="F4" s="16">
        <v>885344</v>
      </c>
      <c r="G4" s="15"/>
      <c r="H4" s="16">
        <v>223988</v>
      </c>
      <c r="I4" s="16">
        <v>207931</v>
      </c>
      <c r="J4" s="16">
        <v>153104</v>
      </c>
      <c r="K4" s="16">
        <v>181717</v>
      </c>
      <c r="L4" s="16">
        <v>183626</v>
      </c>
      <c r="M4" s="16">
        <v>200652</v>
      </c>
      <c r="N4" s="16">
        <v>173596</v>
      </c>
      <c r="O4" s="16">
        <v>204103</v>
      </c>
      <c r="P4" s="16">
        <v>216283</v>
      </c>
      <c r="Q4" s="16">
        <v>225412</v>
      </c>
      <c r="R4" s="16">
        <v>178580</v>
      </c>
      <c r="S4" s="16">
        <v>248914</v>
      </c>
      <c r="T4" s="16">
        <v>210070</v>
      </c>
      <c r="U4" s="16">
        <v>215264</v>
      </c>
      <c r="V4" s="16">
        <v>204051</v>
      </c>
      <c r="W4" s="16">
        <v>255959</v>
      </c>
    </row>
    <row r="5" spans="1:23" s="68" customFormat="1" ht="15.95" customHeight="1" thickBot="1" x14ac:dyDescent="0.25">
      <c r="A5" s="66" t="s">
        <v>186</v>
      </c>
      <c r="B5" s="16">
        <v>40</v>
      </c>
      <c r="C5" s="16">
        <v>3137</v>
      </c>
      <c r="D5" s="16">
        <v>4142</v>
      </c>
      <c r="E5" s="16">
        <v>2368</v>
      </c>
      <c r="F5" s="16">
        <v>355</v>
      </c>
      <c r="G5" s="67"/>
      <c r="H5" s="16">
        <v>376</v>
      </c>
      <c r="I5" s="16">
        <v>942</v>
      </c>
      <c r="J5" s="16">
        <v>894</v>
      </c>
      <c r="K5" s="16">
        <v>925</v>
      </c>
      <c r="L5" s="16">
        <v>1437</v>
      </c>
      <c r="M5" s="16">
        <v>1360</v>
      </c>
      <c r="N5" s="16">
        <v>1273</v>
      </c>
      <c r="O5" s="16">
        <v>72</v>
      </c>
      <c r="P5" s="16">
        <v>640</v>
      </c>
      <c r="Q5" s="16">
        <v>563</v>
      </c>
      <c r="R5" s="16">
        <v>557</v>
      </c>
      <c r="S5" s="16">
        <v>608</v>
      </c>
      <c r="T5" s="16">
        <v>609</v>
      </c>
      <c r="U5" s="16">
        <v>837</v>
      </c>
      <c r="V5" s="16">
        <v>-1149</v>
      </c>
      <c r="W5" s="16">
        <v>58</v>
      </c>
    </row>
    <row r="6" spans="1:23" s="71" customFormat="1" ht="15.95" customHeight="1" thickBot="1" x14ac:dyDescent="0.25">
      <c r="A6" s="69" t="s">
        <v>187</v>
      </c>
      <c r="B6" s="23">
        <v>784141</v>
      </c>
      <c r="C6" s="23">
        <v>769877</v>
      </c>
      <c r="D6" s="23">
        <v>766119</v>
      </c>
      <c r="E6" s="23">
        <v>871557</v>
      </c>
      <c r="F6" s="23">
        <v>885699</v>
      </c>
      <c r="G6" s="70"/>
      <c r="H6" s="23">
        <v>224364</v>
      </c>
      <c r="I6" s="23">
        <v>208873</v>
      </c>
      <c r="J6" s="23">
        <v>153998</v>
      </c>
      <c r="K6" s="23">
        <v>182642</v>
      </c>
      <c r="L6" s="23">
        <v>185063</v>
      </c>
      <c r="M6" s="23">
        <v>202012</v>
      </c>
      <c r="N6" s="23">
        <v>174869</v>
      </c>
      <c r="O6" s="23">
        <v>204175</v>
      </c>
      <c r="P6" s="23">
        <v>216923</v>
      </c>
      <c r="Q6" s="23">
        <v>225975</v>
      </c>
      <c r="R6" s="23">
        <v>179137</v>
      </c>
      <c r="S6" s="23">
        <v>249522</v>
      </c>
      <c r="T6" s="23">
        <v>210679</v>
      </c>
      <c r="U6" s="23">
        <v>216101</v>
      </c>
      <c r="V6" s="23">
        <v>202902</v>
      </c>
      <c r="W6" s="23">
        <v>256017</v>
      </c>
    </row>
    <row r="7" spans="1:23" s="71" customFormat="1" ht="15.95" customHeight="1" thickBot="1" x14ac:dyDescent="0.25">
      <c r="A7" s="72" t="s">
        <v>188</v>
      </c>
      <c r="B7" s="16">
        <v>-663875</v>
      </c>
      <c r="C7" s="16">
        <v>-635329</v>
      </c>
      <c r="D7" s="16">
        <v>-629231</v>
      </c>
      <c r="E7" s="16">
        <v>-718489</v>
      </c>
      <c r="F7" s="16">
        <v>-729278</v>
      </c>
      <c r="G7" s="70"/>
      <c r="H7" s="16">
        <v>-182097</v>
      </c>
      <c r="I7" s="16">
        <v>-178311</v>
      </c>
      <c r="J7" s="16">
        <v>-129742</v>
      </c>
      <c r="K7" s="16">
        <v>-145179</v>
      </c>
      <c r="L7" s="16">
        <v>-149527</v>
      </c>
      <c r="M7" s="16">
        <v>-167717</v>
      </c>
      <c r="N7" s="16">
        <v>-151869</v>
      </c>
      <c r="O7" s="16">
        <v>-160118</v>
      </c>
      <c r="P7" s="16">
        <v>-182370</v>
      </c>
      <c r="Q7" s="16">
        <v>-190756</v>
      </c>
      <c r="R7" s="16">
        <v>-154766</v>
      </c>
      <c r="S7" s="16">
        <v>-190597</v>
      </c>
      <c r="T7" s="16">
        <v>-179015</v>
      </c>
      <c r="U7" s="16">
        <v>-177655</v>
      </c>
      <c r="V7" s="16">
        <v>-173345</v>
      </c>
      <c r="W7" s="16">
        <v>-199263</v>
      </c>
    </row>
    <row r="8" spans="1:23" s="68" customFormat="1" ht="15.95" customHeight="1" thickBot="1" x14ac:dyDescent="0.25">
      <c r="A8" s="69" t="s">
        <v>189</v>
      </c>
      <c r="B8" s="23">
        <v>120266</v>
      </c>
      <c r="C8" s="23">
        <v>134548</v>
      </c>
      <c r="D8" s="23">
        <v>136888</v>
      </c>
      <c r="E8" s="23">
        <v>153068</v>
      </c>
      <c r="F8" s="23">
        <v>156421</v>
      </c>
      <c r="G8" s="70"/>
      <c r="H8" s="23">
        <v>42267</v>
      </c>
      <c r="I8" s="23">
        <v>30562</v>
      </c>
      <c r="J8" s="23">
        <v>24256</v>
      </c>
      <c r="K8" s="23">
        <v>37463</v>
      </c>
      <c r="L8" s="23">
        <v>35536</v>
      </c>
      <c r="M8" s="23">
        <v>34295</v>
      </c>
      <c r="N8" s="23">
        <v>23000</v>
      </c>
      <c r="O8" s="23">
        <v>44057</v>
      </c>
      <c r="P8" s="18">
        <v>34553</v>
      </c>
      <c r="Q8" s="18">
        <v>35219</v>
      </c>
      <c r="R8" s="18">
        <v>24371</v>
      </c>
      <c r="S8" s="18">
        <v>58925</v>
      </c>
      <c r="T8" s="23">
        <v>31664</v>
      </c>
      <c r="U8" s="23">
        <v>38446</v>
      </c>
      <c r="V8" s="23">
        <v>29557</v>
      </c>
      <c r="W8" s="23">
        <v>56754</v>
      </c>
    </row>
    <row r="9" spans="1:23" s="57" customFormat="1" ht="15.95" customHeight="1" x14ac:dyDescent="0.2">
      <c r="A9" s="21" t="s">
        <v>190</v>
      </c>
      <c r="B9" s="16">
        <v>-46126</v>
      </c>
      <c r="C9" s="16">
        <v>-52535</v>
      </c>
      <c r="D9" s="16">
        <v>-52139</v>
      </c>
      <c r="E9" s="16">
        <v>-62046</v>
      </c>
      <c r="F9" s="16">
        <v>-79086</v>
      </c>
      <c r="G9" s="15"/>
      <c r="H9" s="16">
        <v>-11837</v>
      </c>
      <c r="I9" s="16">
        <v>-16216</v>
      </c>
      <c r="J9" s="16">
        <v>-12223</v>
      </c>
      <c r="K9" s="16">
        <v>-12259</v>
      </c>
      <c r="L9" s="16">
        <v>-15005</v>
      </c>
      <c r="M9" s="16">
        <v>-16607</v>
      </c>
      <c r="N9" s="16">
        <v>-12864</v>
      </c>
      <c r="O9" s="16">
        <v>-7663</v>
      </c>
      <c r="P9" s="16">
        <v>-15246</v>
      </c>
      <c r="Q9" s="16">
        <v>-18009</v>
      </c>
      <c r="R9" s="16">
        <v>-12842</v>
      </c>
      <c r="S9" s="16">
        <v>-15949</v>
      </c>
      <c r="T9" s="16">
        <v>-15486</v>
      </c>
      <c r="U9" s="16">
        <v>-19738</v>
      </c>
      <c r="V9" s="16">
        <v>-17413</v>
      </c>
      <c r="W9" s="16">
        <v>-26449</v>
      </c>
    </row>
    <row r="10" spans="1:23" s="57" customFormat="1" ht="15.95" customHeight="1" x14ac:dyDescent="0.2">
      <c r="A10" s="21" t="s">
        <v>191</v>
      </c>
      <c r="B10" s="16">
        <v>-23021</v>
      </c>
      <c r="C10" s="16">
        <v>-21968</v>
      </c>
      <c r="D10" s="16">
        <v>-22082</v>
      </c>
      <c r="E10" s="16">
        <v>-19688</v>
      </c>
      <c r="F10" s="16">
        <v>-21776</v>
      </c>
      <c r="G10" s="15"/>
      <c r="H10" s="16">
        <v>-4703</v>
      </c>
      <c r="I10" s="16">
        <v>-5100</v>
      </c>
      <c r="J10" s="16">
        <v>-5122</v>
      </c>
      <c r="K10" s="16">
        <v>-7043</v>
      </c>
      <c r="L10" s="16">
        <v>-4366</v>
      </c>
      <c r="M10" s="16">
        <v>-4245</v>
      </c>
      <c r="N10" s="16">
        <v>-4315</v>
      </c>
      <c r="O10" s="16">
        <v>-9156</v>
      </c>
      <c r="P10" s="16">
        <v>-4803</v>
      </c>
      <c r="Q10" s="16">
        <v>-3720</v>
      </c>
      <c r="R10" s="16">
        <v>-4737</v>
      </c>
      <c r="S10" s="16">
        <v>-6428</v>
      </c>
      <c r="T10" s="16">
        <v>-4957</v>
      </c>
      <c r="U10" s="16">
        <v>-7565</v>
      </c>
      <c r="V10" s="16">
        <v>-4350</v>
      </c>
      <c r="W10" s="16">
        <v>-4904</v>
      </c>
    </row>
    <row r="11" spans="1:23" s="57" customFormat="1" ht="15.95" customHeight="1" x14ac:dyDescent="0.2">
      <c r="A11" s="21" t="s">
        <v>192</v>
      </c>
      <c r="B11" s="16">
        <v>-9903</v>
      </c>
      <c r="C11" s="16">
        <v>2306</v>
      </c>
      <c r="D11" s="16">
        <v>-5125</v>
      </c>
      <c r="E11" s="16">
        <v>1823</v>
      </c>
      <c r="F11" s="16">
        <v>-1059</v>
      </c>
      <c r="G11" s="15"/>
      <c r="H11" s="16">
        <v>684</v>
      </c>
      <c r="I11" s="16">
        <v>1201</v>
      </c>
      <c r="J11" s="16">
        <v>702</v>
      </c>
      <c r="K11" s="16">
        <v>-281</v>
      </c>
      <c r="L11" s="16">
        <v>-3231</v>
      </c>
      <c r="M11" s="16">
        <v>148</v>
      </c>
      <c r="N11" s="16">
        <v>1052</v>
      </c>
      <c r="O11" s="16">
        <v>-3094</v>
      </c>
      <c r="P11" s="16">
        <v>448</v>
      </c>
      <c r="Q11" s="16">
        <v>860</v>
      </c>
      <c r="R11" s="16">
        <v>-152</v>
      </c>
      <c r="S11" s="16">
        <v>667</v>
      </c>
      <c r="T11" s="16">
        <v>-12</v>
      </c>
      <c r="U11" s="16">
        <v>734</v>
      </c>
      <c r="V11" s="16">
        <v>-1</v>
      </c>
      <c r="W11" s="16">
        <v>-1780</v>
      </c>
    </row>
    <row r="12" spans="1:23" s="68" customFormat="1" ht="15.95" customHeight="1" thickBot="1" x14ac:dyDescent="0.25">
      <c r="A12" s="66" t="s">
        <v>193</v>
      </c>
      <c r="B12" s="16">
        <v>-5569</v>
      </c>
      <c r="C12" s="16">
        <v>-11242</v>
      </c>
      <c r="D12" s="16">
        <v>-9379</v>
      </c>
      <c r="E12" s="16">
        <v>-6283</v>
      </c>
      <c r="F12" s="16">
        <v>-12080</v>
      </c>
      <c r="G12" s="67"/>
      <c r="H12" s="16">
        <v>-1927</v>
      </c>
      <c r="I12" s="16">
        <v>-651</v>
      </c>
      <c r="J12" s="16">
        <v>-6302</v>
      </c>
      <c r="K12" s="16">
        <v>-2362</v>
      </c>
      <c r="L12" s="16">
        <v>-804</v>
      </c>
      <c r="M12" s="16">
        <v>-2226</v>
      </c>
      <c r="N12" s="16">
        <v>-3400</v>
      </c>
      <c r="O12" s="16">
        <v>-2949</v>
      </c>
      <c r="P12" s="16">
        <v>-1332</v>
      </c>
      <c r="Q12" s="16">
        <v>-1800</v>
      </c>
      <c r="R12" s="16">
        <v>-2822</v>
      </c>
      <c r="S12" s="16">
        <v>-329</v>
      </c>
      <c r="T12" s="16">
        <v>-2059</v>
      </c>
      <c r="U12" s="16">
        <v>-3431</v>
      </c>
      <c r="V12" s="16">
        <v>-3194</v>
      </c>
      <c r="W12" s="16">
        <v>-3396</v>
      </c>
    </row>
    <row r="13" spans="1:23" s="71" customFormat="1" ht="15.95" customHeight="1" thickBot="1" x14ac:dyDescent="0.25">
      <c r="A13" s="69" t="s">
        <v>194</v>
      </c>
      <c r="B13" s="23">
        <v>35647</v>
      </c>
      <c r="C13" s="23">
        <v>51109</v>
      </c>
      <c r="D13" s="23">
        <v>48163</v>
      </c>
      <c r="E13" s="23">
        <v>66874</v>
      </c>
      <c r="F13" s="23">
        <v>42420</v>
      </c>
      <c r="G13" s="70"/>
      <c r="H13" s="23">
        <v>24484</v>
      </c>
      <c r="I13" s="23">
        <v>9796</v>
      </c>
      <c r="J13" s="23">
        <v>1311</v>
      </c>
      <c r="K13" s="23">
        <v>15518</v>
      </c>
      <c r="L13" s="23">
        <v>12130</v>
      </c>
      <c r="M13" s="23">
        <v>11365</v>
      </c>
      <c r="N13" s="23">
        <v>3473</v>
      </c>
      <c r="O13" s="23">
        <v>21195</v>
      </c>
      <c r="P13" s="23">
        <v>13620</v>
      </c>
      <c r="Q13" s="23">
        <v>12550</v>
      </c>
      <c r="R13" s="23">
        <v>3818</v>
      </c>
      <c r="S13" s="23">
        <v>36886</v>
      </c>
      <c r="T13" s="23">
        <v>9150</v>
      </c>
      <c r="U13" s="23">
        <v>8446</v>
      </c>
      <c r="V13" s="23">
        <v>4599</v>
      </c>
      <c r="W13" s="23">
        <v>20225</v>
      </c>
    </row>
    <row r="14" spans="1:23" s="57" customFormat="1" ht="15.95" customHeight="1" x14ac:dyDescent="0.2">
      <c r="A14" s="21" t="s">
        <v>195</v>
      </c>
      <c r="B14" s="16">
        <v>-4066</v>
      </c>
      <c r="C14" s="16">
        <v>-10129</v>
      </c>
      <c r="D14" s="16">
        <v>-16501</v>
      </c>
      <c r="E14" s="16">
        <v>-11621</v>
      </c>
      <c r="F14" s="16">
        <v>-18810</v>
      </c>
      <c r="G14" s="15"/>
      <c r="H14" s="16">
        <v>-3468</v>
      </c>
      <c r="I14" s="16">
        <v>1327</v>
      </c>
      <c r="J14" s="16">
        <v>-5800</v>
      </c>
      <c r="K14" s="16">
        <v>-2188</v>
      </c>
      <c r="L14" s="16">
        <v>-5738</v>
      </c>
      <c r="M14" s="16">
        <v>-3750</v>
      </c>
      <c r="N14" s="16">
        <v>-2158</v>
      </c>
      <c r="O14" s="16">
        <v>-4855</v>
      </c>
      <c r="P14" s="16">
        <v>-2741</v>
      </c>
      <c r="Q14" s="16">
        <v>-1327</v>
      </c>
      <c r="R14" s="16">
        <v>-4579</v>
      </c>
      <c r="S14" s="16">
        <v>-2974</v>
      </c>
      <c r="T14" s="16">
        <v>-3449</v>
      </c>
      <c r="U14" s="16">
        <v>-8541</v>
      </c>
      <c r="V14" s="16">
        <v>-2265</v>
      </c>
      <c r="W14" s="16">
        <v>-4555</v>
      </c>
    </row>
    <row r="15" spans="1:23" s="57" customFormat="1" ht="15.95" customHeight="1" x14ac:dyDescent="0.2">
      <c r="A15" s="21" t="s">
        <v>196</v>
      </c>
      <c r="B15" s="16">
        <v>0</v>
      </c>
      <c r="C15" s="16">
        <v>0</v>
      </c>
      <c r="D15" s="16">
        <v>0</v>
      </c>
      <c r="E15" s="16">
        <v>0</v>
      </c>
      <c r="F15" s="16">
        <v>0</v>
      </c>
      <c r="G15" s="15"/>
      <c r="H15" s="16">
        <v>0</v>
      </c>
      <c r="I15" s="16">
        <v>0</v>
      </c>
      <c r="J15" s="16">
        <v>0</v>
      </c>
      <c r="K15" s="16">
        <v>0</v>
      </c>
      <c r="L15" s="16">
        <v>0</v>
      </c>
      <c r="M15" s="16">
        <v>0</v>
      </c>
      <c r="N15" s="16">
        <v>0</v>
      </c>
      <c r="O15" s="16">
        <v>0</v>
      </c>
      <c r="P15" s="16">
        <v>0</v>
      </c>
      <c r="Q15" s="16">
        <v>0</v>
      </c>
      <c r="R15" s="16">
        <v>0</v>
      </c>
      <c r="S15" s="16">
        <v>0</v>
      </c>
      <c r="T15" s="16">
        <v>0</v>
      </c>
      <c r="U15" s="16">
        <v>0</v>
      </c>
      <c r="V15" s="16">
        <v>0</v>
      </c>
      <c r="W15" s="16">
        <v>0</v>
      </c>
    </row>
    <row r="16" spans="1:23" s="57" customFormat="1" ht="15.95" customHeight="1" x14ac:dyDescent="0.2">
      <c r="A16" s="21" t="s">
        <v>197</v>
      </c>
      <c r="B16" s="16">
        <v>0</v>
      </c>
      <c r="C16" s="16">
        <v>0</v>
      </c>
      <c r="D16" s="16">
        <v>0</v>
      </c>
      <c r="E16" s="16">
        <v>0</v>
      </c>
      <c r="F16" s="16">
        <v>0</v>
      </c>
      <c r="G16" s="15"/>
      <c r="H16" s="16">
        <v>0</v>
      </c>
      <c r="I16" s="16">
        <v>0</v>
      </c>
      <c r="J16" s="16">
        <v>0</v>
      </c>
      <c r="K16" s="16">
        <v>0</v>
      </c>
      <c r="L16" s="16">
        <v>0</v>
      </c>
      <c r="M16" s="16">
        <v>0</v>
      </c>
      <c r="N16" s="16">
        <v>0</v>
      </c>
      <c r="O16" s="16">
        <v>0</v>
      </c>
      <c r="P16" s="16">
        <v>0</v>
      </c>
      <c r="Q16" s="16">
        <v>0</v>
      </c>
      <c r="R16" s="16">
        <v>0</v>
      </c>
      <c r="S16" s="16">
        <v>0</v>
      </c>
      <c r="T16" s="16">
        <v>0</v>
      </c>
      <c r="U16" s="16">
        <v>0</v>
      </c>
      <c r="V16" s="16">
        <v>0</v>
      </c>
      <c r="W16" s="16">
        <v>0</v>
      </c>
    </row>
    <row r="17" spans="1:23" s="68" customFormat="1" ht="27.75" customHeight="1" thickBot="1" x14ac:dyDescent="0.25">
      <c r="A17" s="66" t="s">
        <v>60</v>
      </c>
      <c r="B17" s="16">
        <v>0</v>
      </c>
      <c r="C17" s="16">
        <v>0</v>
      </c>
      <c r="D17" s="16">
        <v>0</v>
      </c>
      <c r="E17" s="16">
        <v>0</v>
      </c>
      <c r="F17" s="16">
        <v>0</v>
      </c>
      <c r="G17" s="67"/>
      <c r="H17" s="16">
        <v>0</v>
      </c>
      <c r="I17" s="16">
        <v>0</v>
      </c>
      <c r="J17" s="16">
        <v>0</v>
      </c>
      <c r="K17" s="16">
        <v>0</v>
      </c>
      <c r="L17" s="16">
        <v>0</v>
      </c>
      <c r="M17" s="16">
        <v>0</v>
      </c>
      <c r="N17" s="16">
        <v>0</v>
      </c>
      <c r="O17" s="16">
        <v>0</v>
      </c>
      <c r="P17" s="16">
        <v>0</v>
      </c>
      <c r="Q17" s="16">
        <v>0</v>
      </c>
      <c r="R17" s="16">
        <v>0</v>
      </c>
      <c r="S17" s="16">
        <v>0</v>
      </c>
      <c r="T17" s="16">
        <v>0</v>
      </c>
      <c r="U17" s="16">
        <v>0</v>
      </c>
      <c r="V17" s="16">
        <v>0</v>
      </c>
      <c r="W17" s="16">
        <v>0</v>
      </c>
    </row>
    <row r="18" spans="1:23" s="71" customFormat="1" ht="15.95" customHeight="1" thickBot="1" x14ac:dyDescent="0.25">
      <c r="A18" s="69" t="s">
        <v>198</v>
      </c>
      <c r="B18" s="23">
        <v>31581</v>
      </c>
      <c r="C18" s="23">
        <v>40980</v>
      </c>
      <c r="D18" s="23">
        <v>31662</v>
      </c>
      <c r="E18" s="23">
        <v>55253</v>
      </c>
      <c r="F18" s="23">
        <v>23610</v>
      </c>
      <c r="G18" s="70"/>
      <c r="H18" s="23">
        <v>21016</v>
      </c>
      <c r="I18" s="23">
        <v>11123</v>
      </c>
      <c r="J18" s="23">
        <v>-4489</v>
      </c>
      <c r="K18" s="23">
        <v>13330</v>
      </c>
      <c r="L18" s="23">
        <v>6392</v>
      </c>
      <c r="M18" s="23">
        <v>7615</v>
      </c>
      <c r="N18" s="23">
        <v>1315</v>
      </c>
      <c r="O18" s="23">
        <v>16340</v>
      </c>
      <c r="P18" s="23">
        <v>10879</v>
      </c>
      <c r="Q18" s="23">
        <v>11223</v>
      </c>
      <c r="R18" s="23">
        <v>-761</v>
      </c>
      <c r="S18" s="23">
        <v>33912</v>
      </c>
      <c r="T18" s="23">
        <v>5701</v>
      </c>
      <c r="U18" s="23">
        <v>-95</v>
      </c>
      <c r="V18" s="23">
        <v>2334</v>
      </c>
      <c r="W18" s="23">
        <v>15670</v>
      </c>
    </row>
    <row r="19" spans="1:23" s="71" customFormat="1" ht="15.95" customHeight="1" thickBot="1" x14ac:dyDescent="0.25">
      <c r="A19" s="72" t="s">
        <v>135</v>
      </c>
      <c r="B19" s="16"/>
      <c r="C19" s="16"/>
      <c r="D19" s="52"/>
      <c r="E19" s="52"/>
      <c r="F19" s="52">
        <v>0</v>
      </c>
      <c r="G19" s="70"/>
      <c r="H19" s="16">
        <v>0</v>
      </c>
      <c r="I19" s="16">
        <v>0</v>
      </c>
      <c r="J19" s="16">
        <v>0</v>
      </c>
      <c r="K19" s="16">
        <v>0</v>
      </c>
      <c r="L19" s="16">
        <v>0</v>
      </c>
      <c r="M19" s="16">
        <v>0</v>
      </c>
      <c r="N19" s="16">
        <v>0</v>
      </c>
      <c r="O19" s="16">
        <v>0</v>
      </c>
      <c r="P19" s="16">
        <v>0</v>
      </c>
      <c r="Q19" s="16">
        <v>0</v>
      </c>
      <c r="R19" s="16">
        <v>0</v>
      </c>
      <c r="S19" s="16">
        <v>0</v>
      </c>
      <c r="T19" s="16">
        <v>0</v>
      </c>
      <c r="U19" s="16">
        <v>0</v>
      </c>
      <c r="V19" s="16">
        <v>0</v>
      </c>
      <c r="W19" s="16">
        <v>0</v>
      </c>
    </row>
    <row r="20" spans="1:23" s="71" customFormat="1" ht="15.95" customHeight="1" thickBot="1" x14ac:dyDescent="0.25">
      <c r="A20" s="69" t="s">
        <v>199</v>
      </c>
      <c r="B20" s="23">
        <v>0</v>
      </c>
      <c r="C20" s="23">
        <v>0</v>
      </c>
      <c r="D20" s="23">
        <v>0</v>
      </c>
      <c r="E20" s="23">
        <v>0</v>
      </c>
      <c r="F20" s="23" t="s">
        <v>0</v>
      </c>
      <c r="G20" s="70"/>
      <c r="H20" s="23"/>
      <c r="I20" s="23"/>
      <c r="J20" s="23"/>
      <c r="K20" s="23"/>
      <c r="L20" s="23"/>
      <c r="M20" s="23"/>
      <c r="N20" s="23"/>
      <c r="O20" s="23"/>
      <c r="P20" s="23"/>
      <c r="Q20" s="23"/>
      <c r="R20" s="23"/>
      <c r="S20" s="23"/>
      <c r="T20" s="23" t="s">
        <v>0</v>
      </c>
      <c r="U20" s="23" t="s">
        <v>0</v>
      </c>
      <c r="V20" s="23">
        <v>0</v>
      </c>
      <c r="W20" s="23">
        <v>0</v>
      </c>
    </row>
    <row r="21" spans="1:23" s="57" customFormat="1" ht="15.95" customHeight="1" x14ac:dyDescent="0.2">
      <c r="A21" s="21" t="s">
        <v>200</v>
      </c>
      <c r="B21" s="16"/>
      <c r="C21" s="16"/>
      <c r="D21" s="73"/>
      <c r="E21" s="73"/>
      <c r="F21" s="73">
        <v>0</v>
      </c>
      <c r="G21" s="15"/>
      <c r="H21" s="16">
        <v>0</v>
      </c>
      <c r="I21" s="16">
        <v>0</v>
      </c>
      <c r="J21" s="16">
        <v>0</v>
      </c>
      <c r="K21" s="16">
        <v>0</v>
      </c>
      <c r="L21" s="16">
        <v>0</v>
      </c>
      <c r="M21" s="16">
        <v>0</v>
      </c>
      <c r="N21" s="16">
        <v>0</v>
      </c>
      <c r="O21" s="16">
        <v>0</v>
      </c>
      <c r="P21" s="16">
        <v>0</v>
      </c>
      <c r="Q21" s="16">
        <v>0</v>
      </c>
      <c r="R21" s="16">
        <v>0</v>
      </c>
      <c r="S21" s="16">
        <v>0</v>
      </c>
      <c r="T21" s="16">
        <v>0</v>
      </c>
      <c r="U21" s="16">
        <v>0</v>
      </c>
      <c r="V21" s="16">
        <v>0</v>
      </c>
      <c r="W21" s="16">
        <v>0</v>
      </c>
    </row>
    <row r="22" spans="1:23" s="68" customFormat="1" ht="15.95" customHeight="1" thickBot="1" x14ac:dyDescent="0.25">
      <c r="A22" s="74" t="s">
        <v>201</v>
      </c>
      <c r="B22" s="18"/>
      <c r="C22" s="18"/>
      <c r="D22" s="18"/>
      <c r="E22" s="18"/>
      <c r="F22" s="18" t="s">
        <v>0</v>
      </c>
      <c r="G22" s="67"/>
      <c r="H22" s="18"/>
      <c r="I22" s="18"/>
      <c r="J22" s="18"/>
      <c r="K22" s="18"/>
      <c r="L22" s="18"/>
      <c r="M22" s="18"/>
      <c r="N22" s="18"/>
      <c r="O22" s="18"/>
      <c r="P22" s="18"/>
      <c r="Q22" s="18"/>
      <c r="R22" s="18"/>
      <c r="S22" s="18"/>
      <c r="T22" s="18" t="s">
        <v>0</v>
      </c>
      <c r="U22" s="18" t="s">
        <v>0</v>
      </c>
      <c r="V22" s="18">
        <v>0</v>
      </c>
      <c r="W22" s="18">
        <v>0</v>
      </c>
    </row>
    <row r="23" spans="1:23" s="57" customFormat="1" ht="15.95" customHeight="1" x14ac:dyDescent="0.2">
      <c r="A23" s="21" t="s">
        <v>202</v>
      </c>
      <c r="B23" s="16">
        <v>30889</v>
      </c>
      <c r="C23" s="16">
        <v>34992</v>
      </c>
      <c r="D23" s="16">
        <v>29669</v>
      </c>
      <c r="E23" s="16">
        <v>29894</v>
      </c>
      <c r="F23" s="16">
        <v>33961</v>
      </c>
      <c r="G23" s="15"/>
      <c r="H23" s="16">
        <v>8739</v>
      </c>
      <c r="I23" s="16">
        <v>8609</v>
      </c>
      <c r="J23" s="16">
        <v>8670</v>
      </c>
      <c r="K23" s="16">
        <v>8974</v>
      </c>
      <c r="L23" s="16">
        <v>7732</v>
      </c>
      <c r="M23" s="16">
        <v>7658</v>
      </c>
      <c r="N23" s="16">
        <v>7220</v>
      </c>
      <c r="O23" s="16">
        <v>7059</v>
      </c>
      <c r="P23" s="16">
        <v>7515</v>
      </c>
      <c r="Q23" s="16">
        <v>7551</v>
      </c>
      <c r="R23" s="16">
        <v>7409</v>
      </c>
      <c r="S23" s="16">
        <v>7419</v>
      </c>
      <c r="T23" s="16">
        <v>7137</v>
      </c>
      <c r="U23" s="16">
        <v>7176</v>
      </c>
      <c r="V23" s="16">
        <v>8863</v>
      </c>
      <c r="W23" s="16">
        <v>10785</v>
      </c>
    </row>
    <row r="24" spans="1:23" s="57" customFormat="1" ht="15.95" customHeight="1" x14ac:dyDescent="0.2">
      <c r="A24" s="21" t="s">
        <v>16</v>
      </c>
      <c r="B24" s="16">
        <v>66536</v>
      </c>
      <c r="C24" s="16">
        <v>86101</v>
      </c>
      <c r="D24" s="16">
        <v>77832</v>
      </c>
      <c r="E24" s="16">
        <v>96768</v>
      </c>
      <c r="F24" s="16">
        <v>76381</v>
      </c>
      <c r="G24" s="15"/>
      <c r="H24" s="16">
        <v>33223</v>
      </c>
      <c r="I24" s="16">
        <v>18405</v>
      </c>
      <c r="J24" s="16">
        <v>9981</v>
      </c>
      <c r="K24" s="16">
        <v>24492</v>
      </c>
      <c r="L24" s="16">
        <v>19862</v>
      </c>
      <c r="M24" s="16">
        <v>19023</v>
      </c>
      <c r="N24" s="16">
        <v>10693</v>
      </c>
      <c r="O24" s="16">
        <v>28254</v>
      </c>
      <c r="P24" s="16">
        <v>21135</v>
      </c>
      <c r="Q24" s="16">
        <v>20101</v>
      </c>
      <c r="R24" s="16">
        <v>11227</v>
      </c>
      <c r="S24" s="16">
        <v>44305</v>
      </c>
      <c r="T24" s="16">
        <v>16287</v>
      </c>
      <c r="U24" s="16">
        <v>15622</v>
      </c>
      <c r="V24" s="16">
        <v>13462</v>
      </c>
      <c r="W24" s="16">
        <v>31010</v>
      </c>
    </row>
    <row r="25" spans="1:23" s="68" customFormat="1" ht="15.95" customHeight="1" thickBot="1" x14ac:dyDescent="0.25">
      <c r="A25" s="75" t="s">
        <v>203</v>
      </c>
      <c r="B25" s="16">
        <v>67126</v>
      </c>
      <c r="C25" s="16">
        <v>85751</v>
      </c>
      <c r="D25" s="16">
        <v>79543</v>
      </c>
      <c r="E25" s="16">
        <v>96517</v>
      </c>
      <c r="F25" s="16">
        <v>75982.826800000592</v>
      </c>
      <c r="G25" s="67"/>
      <c r="H25" s="16">
        <v>33235</v>
      </c>
      <c r="I25" s="16">
        <v>17799</v>
      </c>
      <c r="J25" s="16">
        <v>10257</v>
      </c>
      <c r="K25" s="16">
        <v>24460</v>
      </c>
      <c r="L25" s="16">
        <v>19753</v>
      </c>
      <c r="M25" s="16">
        <v>18748</v>
      </c>
      <c r="N25" s="16">
        <v>10544</v>
      </c>
      <c r="O25" s="16">
        <v>30498</v>
      </c>
      <c r="P25" s="16">
        <v>21206</v>
      </c>
      <c r="Q25" s="16">
        <v>20163</v>
      </c>
      <c r="R25" s="16">
        <v>10907</v>
      </c>
      <c r="S25" s="16">
        <v>44241</v>
      </c>
      <c r="T25" s="16">
        <v>16307.000000000009</v>
      </c>
      <c r="U25" s="16">
        <v>15558</v>
      </c>
      <c r="V25" s="16">
        <v>13689.317000000498</v>
      </c>
      <c r="W25" s="16">
        <v>30428.509800000087</v>
      </c>
    </row>
    <row r="27" spans="1:23" x14ac:dyDescent="0.25">
      <c r="A27" s="59" t="s">
        <v>74</v>
      </c>
    </row>
    <row r="28" spans="1:23" s="59" customFormat="1" ht="11.25" x14ac:dyDescent="0.2">
      <c r="A28" s="59" t="s">
        <v>77</v>
      </c>
    </row>
    <row r="29" spans="1:23" s="59" customFormat="1" ht="11.25" x14ac:dyDescent="0.2"/>
  </sheetData>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5CC194"/>
    <pageSetUpPr fitToPage="1"/>
  </sheetPr>
  <dimension ref="A1:W29"/>
  <sheetViews>
    <sheetView zoomScaleNormal="100" workbookViewId="0">
      <pane xSplit="1" ySplit="3" topLeftCell="I4" activePane="bottomRight" state="frozen"/>
      <selection pane="topRight" activeCell="B1" sqref="B1"/>
      <selection pane="bottomLeft" activeCell="A4" sqref="A4"/>
      <selection pane="bottomRight"/>
    </sheetView>
  </sheetViews>
  <sheetFormatPr defaultColWidth="9.140625" defaultRowHeight="15" x14ac:dyDescent="0.25"/>
  <cols>
    <col min="1" max="1" width="57" style="53" customWidth="1"/>
    <col min="2" max="6" width="11.5703125" style="53" customWidth="1"/>
    <col min="7" max="12" width="10.7109375" style="53" customWidth="1"/>
    <col min="13" max="14" width="9.140625" style="53"/>
    <col min="15" max="19" width="11.7109375" style="53" customWidth="1"/>
    <col min="20" max="16384" width="9.140625" style="53"/>
  </cols>
  <sheetData>
    <row r="1" spans="1:23" ht="21" x14ac:dyDescent="0.35">
      <c r="A1" s="9" t="s">
        <v>205</v>
      </c>
      <c r="B1" s="9"/>
    </row>
    <row r="2" spans="1:23" x14ac:dyDescent="0.25">
      <c r="I2" s="85"/>
    </row>
    <row r="3" spans="1:23" s="61" customFormat="1" ht="12.75" x14ac:dyDescent="0.2">
      <c r="A3" s="65" t="s">
        <v>47</v>
      </c>
      <c r="B3" s="60" t="s">
        <v>1</v>
      </c>
      <c r="C3" s="60" t="s">
        <v>28</v>
      </c>
      <c r="D3" s="60">
        <v>2016</v>
      </c>
      <c r="E3" s="60">
        <v>2017</v>
      </c>
      <c r="F3" s="60">
        <v>2018</v>
      </c>
      <c r="H3" s="44" t="s">
        <v>222</v>
      </c>
      <c r="I3" s="44" t="s">
        <v>31</v>
      </c>
      <c r="J3" s="44" t="s">
        <v>32</v>
      </c>
      <c r="K3" s="44" t="s">
        <v>33</v>
      </c>
      <c r="L3" s="44" t="s">
        <v>21</v>
      </c>
      <c r="M3" s="44" t="s">
        <v>22</v>
      </c>
      <c r="N3" s="44" t="s">
        <v>24</v>
      </c>
      <c r="O3" s="44" t="s">
        <v>26</v>
      </c>
      <c r="P3" s="44" t="s">
        <v>220</v>
      </c>
      <c r="Q3" s="44" t="s">
        <v>223</v>
      </c>
      <c r="R3" s="44" t="s">
        <v>225</v>
      </c>
      <c r="S3" s="44" t="s">
        <v>227</v>
      </c>
      <c r="T3" s="44" t="s">
        <v>229</v>
      </c>
      <c r="U3" s="44" t="s">
        <v>231</v>
      </c>
      <c r="V3" s="44" t="s">
        <v>233</v>
      </c>
      <c r="W3" s="44" t="s">
        <v>235</v>
      </c>
    </row>
    <row r="4" spans="1:23" s="57" customFormat="1" ht="15.95" customHeight="1" x14ac:dyDescent="0.2">
      <c r="A4" s="21" t="s">
        <v>185</v>
      </c>
      <c r="B4" s="16">
        <v>350557</v>
      </c>
      <c r="C4" s="16">
        <v>174998</v>
      </c>
      <c r="D4" s="16">
        <v>190164</v>
      </c>
      <c r="E4" s="16">
        <v>229336</v>
      </c>
      <c r="F4" s="16">
        <v>248887</v>
      </c>
      <c r="G4" s="76"/>
      <c r="H4" s="16">
        <v>36713</v>
      </c>
      <c r="I4" s="16">
        <v>49657</v>
      </c>
      <c r="J4" s="16">
        <v>51103</v>
      </c>
      <c r="K4" s="16">
        <v>37525</v>
      </c>
      <c r="L4" s="16">
        <v>37541</v>
      </c>
      <c r="M4" s="16">
        <v>35934</v>
      </c>
      <c r="N4" s="16">
        <v>62851</v>
      </c>
      <c r="O4" s="16">
        <v>53838</v>
      </c>
      <c r="P4" s="16">
        <v>48914</v>
      </c>
      <c r="Q4" s="16">
        <v>58217</v>
      </c>
      <c r="R4" s="16">
        <v>60583</v>
      </c>
      <c r="S4" s="16">
        <v>61622</v>
      </c>
      <c r="T4" s="16">
        <v>62941</v>
      </c>
      <c r="U4" s="16">
        <v>57266</v>
      </c>
      <c r="V4" s="16">
        <v>63806</v>
      </c>
      <c r="W4" s="16">
        <v>64874</v>
      </c>
    </row>
    <row r="5" spans="1:23" s="68" customFormat="1" ht="15.95" customHeight="1" thickBot="1" x14ac:dyDescent="0.25">
      <c r="A5" s="66" t="s">
        <v>186</v>
      </c>
      <c r="B5" s="16">
        <v>5</v>
      </c>
      <c r="C5" s="16">
        <v>14</v>
      </c>
      <c r="D5" s="16">
        <v>4</v>
      </c>
      <c r="E5" s="16">
        <v>9</v>
      </c>
      <c r="F5" s="16">
        <v>82</v>
      </c>
      <c r="G5" s="67"/>
      <c r="H5" s="16">
        <v>102</v>
      </c>
      <c r="I5" s="16">
        <v>-92</v>
      </c>
      <c r="J5" s="16">
        <v>1</v>
      </c>
      <c r="K5" s="16">
        <v>3</v>
      </c>
      <c r="L5" s="16">
        <v>1</v>
      </c>
      <c r="M5" s="16">
        <v>2</v>
      </c>
      <c r="N5" s="16">
        <v>-1</v>
      </c>
      <c r="O5" s="16">
        <v>2</v>
      </c>
      <c r="P5" s="16">
        <v>5</v>
      </c>
      <c r="Q5" s="16">
        <v>1</v>
      </c>
      <c r="R5" s="16">
        <v>1</v>
      </c>
      <c r="S5" s="16">
        <v>2</v>
      </c>
      <c r="T5" s="16">
        <v>1</v>
      </c>
      <c r="U5" s="16">
        <v>80</v>
      </c>
      <c r="V5" s="16">
        <v>0</v>
      </c>
      <c r="W5" s="16">
        <v>1</v>
      </c>
    </row>
    <row r="6" spans="1:23" s="71" customFormat="1" ht="15.95" customHeight="1" thickBot="1" x14ac:dyDescent="0.25">
      <c r="A6" s="69" t="s">
        <v>187</v>
      </c>
      <c r="B6" s="23">
        <v>350562</v>
      </c>
      <c r="C6" s="23">
        <v>175012</v>
      </c>
      <c r="D6" s="23">
        <v>190168</v>
      </c>
      <c r="E6" s="23">
        <v>229345</v>
      </c>
      <c r="F6" s="23">
        <v>248969</v>
      </c>
      <c r="G6" s="70"/>
      <c r="H6" s="23">
        <v>36815</v>
      </c>
      <c r="I6" s="23">
        <v>49565</v>
      </c>
      <c r="J6" s="23">
        <v>51104</v>
      </c>
      <c r="K6" s="23">
        <v>37528</v>
      </c>
      <c r="L6" s="23">
        <v>37542</v>
      </c>
      <c r="M6" s="23">
        <v>35936</v>
      </c>
      <c r="N6" s="23">
        <v>62850</v>
      </c>
      <c r="O6" s="23">
        <v>53840</v>
      </c>
      <c r="P6" s="23">
        <v>48919</v>
      </c>
      <c r="Q6" s="23">
        <v>58218</v>
      </c>
      <c r="R6" s="23">
        <v>60584</v>
      </c>
      <c r="S6" s="23">
        <v>61624</v>
      </c>
      <c r="T6" s="23">
        <v>62942</v>
      </c>
      <c r="U6" s="23">
        <v>57346</v>
      </c>
      <c r="V6" s="23">
        <v>63806</v>
      </c>
      <c r="W6" s="23">
        <v>64875</v>
      </c>
    </row>
    <row r="7" spans="1:23" s="71" customFormat="1" ht="15.95" customHeight="1" thickBot="1" x14ac:dyDescent="0.25">
      <c r="A7" s="72" t="s">
        <v>188</v>
      </c>
      <c r="B7" s="16">
        <v>-270069</v>
      </c>
      <c r="C7" s="16">
        <v>-129575</v>
      </c>
      <c r="D7" s="16">
        <v>-139118</v>
      </c>
      <c r="E7" s="16">
        <v>-176945</v>
      </c>
      <c r="F7" s="16">
        <v>-196656</v>
      </c>
      <c r="G7" s="70"/>
      <c r="H7" s="16">
        <v>-27150</v>
      </c>
      <c r="I7" s="16">
        <v>-36471</v>
      </c>
      <c r="J7" s="16">
        <v>-37100</v>
      </c>
      <c r="K7" s="16">
        <v>-28854</v>
      </c>
      <c r="L7" s="16">
        <v>-28465</v>
      </c>
      <c r="M7" s="16">
        <v>-25853</v>
      </c>
      <c r="N7" s="16">
        <v>-45195</v>
      </c>
      <c r="O7" s="16">
        <v>-39605</v>
      </c>
      <c r="P7" s="16">
        <v>-39310</v>
      </c>
      <c r="Q7" s="16">
        <v>-46685</v>
      </c>
      <c r="R7" s="16">
        <v>-46200</v>
      </c>
      <c r="S7" s="16">
        <v>-44750</v>
      </c>
      <c r="T7" s="16">
        <v>-46595</v>
      </c>
      <c r="U7" s="16">
        <v>-45319</v>
      </c>
      <c r="V7" s="16">
        <v>-50396</v>
      </c>
      <c r="W7" s="16">
        <v>-54346</v>
      </c>
    </row>
    <row r="8" spans="1:23" s="71" customFormat="1" ht="15.95" customHeight="1" thickBot="1" x14ac:dyDescent="0.25">
      <c r="A8" s="69" t="s">
        <v>189</v>
      </c>
      <c r="B8" s="23">
        <v>80493</v>
      </c>
      <c r="C8" s="23">
        <v>45437</v>
      </c>
      <c r="D8" s="23">
        <v>51050</v>
      </c>
      <c r="E8" s="23">
        <v>52400</v>
      </c>
      <c r="F8" s="23">
        <v>52313</v>
      </c>
      <c r="G8" s="70"/>
      <c r="H8" s="23">
        <v>9665</v>
      </c>
      <c r="I8" s="23">
        <v>13094</v>
      </c>
      <c r="J8" s="23">
        <v>14004</v>
      </c>
      <c r="K8" s="23">
        <v>8674</v>
      </c>
      <c r="L8" s="23">
        <v>9077</v>
      </c>
      <c r="M8" s="23">
        <v>10083</v>
      </c>
      <c r="N8" s="23">
        <v>17655</v>
      </c>
      <c r="O8" s="23">
        <v>14235</v>
      </c>
      <c r="P8" s="23">
        <v>9609</v>
      </c>
      <c r="Q8" s="23">
        <v>11533</v>
      </c>
      <c r="R8" s="23">
        <v>14384</v>
      </c>
      <c r="S8" s="23">
        <v>16874</v>
      </c>
      <c r="T8" s="23">
        <v>16347</v>
      </c>
      <c r="U8" s="23">
        <v>12027</v>
      </c>
      <c r="V8" s="23">
        <v>13410</v>
      </c>
      <c r="W8" s="23">
        <v>10529</v>
      </c>
    </row>
    <row r="9" spans="1:23" s="57" customFormat="1" ht="15.95" customHeight="1" x14ac:dyDescent="0.2">
      <c r="A9" s="21" t="s">
        <v>190</v>
      </c>
      <c r="B9" s="16">
        <v>-50885</v>
      </c>
      <c r="C9" s="16">
        <v>-21038</v>
      </c>
      <c r="D9" s="16">
        <v>-24325</v>
      </c>
      <c r="E9" s="16">
        <v>-30019</v>
      </c>
      <c r="F9" s="16">
        <v>-32157</v>
      </c>
      <c r="G9" s="76"/>
      <c r="H9" s="16">
        <v>-4608</v>
      </c>
      <c r="I9" s="16">
        <v>-5640</v>
      </c>
      <c r="J9" s="16">
        <v>-5635</v>
      </c>
      <c r="K9" s="16">
        <v>-5155</v>
      </c>
      <c r="L9" s="16">
        <v>-4832</v>
      </c>
      <c r="M9" s="16">
        <v>-4749</v>
      </c>
      <c r="N9" s="16">
        <v>-6747</v>
      </c>
      <c r="O9" s="16">
        <v>-7997</v>
      </c>
      <c r="P9" s="16">
        <v>-5930</v>
      </c>
      <c r="Q9" s="16">
        <v>-7203</v>
      </c>
      <c r="R9" s="16">
        <v>-7592</v>
      </c>
      <c r="S9" s="16">
        <v>-9294</v>
      </c>
      <c r="T9" s="16">
        <v>-10416</v>
      </c>
      <c r="U9" s="16">
        <v>-5427</v>
      </c>
      <c r="V9" s="16">
        <v>-7986</v>
      </c>
      <c r="W9" s="16">
        <v>-8328</v>
      </c>
    </row>
    <row r="10" spans="1:23" s="57" customFormat="1" ht="15.95" customHeight="1" x14ac:dyDescent="0.2">
      <c r="A10" s="21" t="s">
        <v>191</v>
      </c>
      <c r="B10" s="16">
        <v>-5664</v>
      </c>
      <c r="C10" s="16">
        <v>-7210</v>
      </c>
      <c r="D10" s="16">
        <v>-8183</v>
      </c>
      <c r="E10" s="16">
        <v>-5058</v>
      </c>
      <c r="F10" s="16">
        <v>-4506</v>
      </c>
      <c r="G10" s="76"/>
      <c r="H10" s="16">
        <v>-1413</v>
      </c>
      <c r="I10" s="16">
        <v>-1457</v>
      </c>
      <c r="J10" s="16">
        <v>-1717</v>
      </c>
      <c r="K10" s="16">
        <v>-2623</v>
      </c>
      <c r="L10" s="16">
        <v>-1680</v>
      </c>
      <c r="M10" s="16">
        <v>-1150</v>
      </c>
      <c r="N10" s="16">
        <v>-1509</v>
      </c>
      <c r="O10" s="16">
        <v>-3844</v>
      </c>
      <c r="P10" s="16">
        <v>-1872</v>
      </c>
      <c r="Q10" s="16">
        <v>-17</v>
      </c>
      <c r="R10" s="16">
        <v>-1460</v>
      </c>
      <c r="S10" s="16">
        <v>-1709</v>
      </c>
      <c r="T10" s="16">
        <v>-1982</v>
      </c>
      <c r="U10" s="16">
        <v>-547</v>
      </c>
      <c r="V10" s="16">
        <v>-930</v>
      </c>
      <c r="W10" s="16">
        <v>-1047</v>
      </c>
    </row>
    <row r="11" spans="1:23" s="57" customFormat="1" ht="15.95" customHeight="1" x14ac:dyDescent="0.2">
      <c r="A11" s="21" t="s">
        <v>192</v>
      </c>
      <c r="B11" s="16">
        <v>-144</v>
      </c>
      <c r="C11" s="16">
        <v>92</v>
      </c>
      <c r="D11" s="16">
        <v>-89</v>
      </c>
      <c r="E11" s="16">
        <v>83</v>
      </c>
      <c r="F11" s="16">
        <v>-13</v>
      </c>
      <c r="G11" s="76"/>
      <c r="H11" s="16">
        <v>-232</v>
      </c>
      <c r="I11" s="16">
        <v>298</v>
      </c>
      <c r="J11" s="16">
        <v>-63</v>
      </c>
      <c r="K11" s="16">
        <v>89</v>
      </c>
      <c r="L11" s="16">
        <v>-66</v>
      </c>
      <c r="M11" s="16">
        <v>26</v>
      </c>
      <c r="N11" s="16">
        <v>-17</v>
      </c>
      <c r="O11" s="16">
        <v>-32</v>
      </c>
      <c r="P11" s="16">
        <v>-14</v>
      </c>
      <c r="Q11" s="16">
        <v>89</v>
      </c>
      <c r="R11" s="16">
        <v>14</v>
      </c>
      <c r="S11" s="16">
        <v>-6</v>
      </c>
      <c r="T11" s="16">
        <v>-4</v>
      </c>
      <c r="U11" s="16">
        <v>-4</v>
      </c>
      <c r="V11" s="16">
        <v>-34</v>
      </c>
      <c r="W11" s="16">
        <v>29</v>
      </c>
    </row>
    <row r="12" spans="1:23" s="68" customFormat="1" ht="15.95" customHeight="1" thickBot="1" x14ac:dyDescent="0.25">
      <c r="A12" s="66" t="s">
        <v>193</v>
      </c>
      <c r="B12" s="16">
        <v>325</v>
      </c>
      <c r="C12" s="16">
        <v>1332</v>
      </c>
      <c r="D12" s="16">
        <v>772</v>
      </c>
      <c r="E12" s="16">
        <v>-219</v>
      </c>
      <c r="F12" s="16">
        <v>-1179</v>
      </c>
      <c r="G12" s="67"/>
      <c r="H12" s="16">
        <v>427</v>
      </c>
      <c r="I12" s="16">
        <v>390</v>
      </c>
      <c r="J12" s="16">
        <v>367</v>
      </c>
      <c r="K12" s="16">
        <v>148</v>
      </c>
      <c r="L12" s="16">
        <v>355</v>
      </c>
      <c r="M12" s="16">
        <v>-345</v>
      </c>
      <c r="N12" s="16">
        <v>502</v>
      </c>
      <c r="O12" s="16">
        <v>260</v>
      </c>
      <c r="P12" s="16">
        <v>-10</v>
      </c>
      <c r="Q12" s="16">
        <v>-52</v>
      </c>
      <c r="R12" s="16">
        <v>211</v>
      </c>
      <c r="S12" s="16">
        <v>-368</v>
      </c>
      <c r="T12" s="16">
        <v>-1542</v>
      </c>
      <c r="U12" s="16">
        <v>129</v>
      </c>
      <c r="V12" s="16">
        <v>139</v>
      </c>
      <c r="W12" s="16">
        <v>95</v>
      </c>
    </row>
    <row r="13" spans="1:23" s="71" customFormat="1" ht="15.95" customHeight="1" thickBot="1" x14ac:dyDescent="0.25">
      <c r="A13" s="69" t="s">
        <v>194</v>
      </c>
      <c r="B13" s="23">
        <v>24125</v>
      </c>
      <c r="C13" s="23">
        <v>18613</v>
      </c>
      <c r="D13" s="23">
        <v>19225</v>
      </c>
      <c r="E13" s="23">
        <v>17187</v>
      </c>
      <c r="F13" s="23">
        <v>14458</v>
      </c>
      <c r="G13" s="70"/>
      <c r="H13" s="23">
        <v>3839</v>
      </c>
      <c r="I13" s="23">
        <v>6685</v>
      </c>
      <c r="J13" s="23">
        <v>6956</v>
      </c>
      <c r="K13" s="23">
        <v>1133</v>
      </c>
      <c r="L13" s="23">
        <v>2854</v>
      </c>
      <c r="M13" s="23">
        <v>3865</v>
      </c>
      <c r="N13" s="23">
        <v>9884</v>
      </c>
      <c r="O13" s="23">
        <v>2622</v>
      </c>
      <c r="P13" s="23">
        <v>1783</v>
      </c>
      <c r="Q13" s="23">
        <v>4350</v>
      </c>
      <c r="R13" s="23">
        <v>5557</v>
      </c>
      <c r="S13" s="23">
        <v>5497</v>
      </c>
      <c r="T13" s="23">
        <v>2403</v>
      </c>
      <c r="U13" s="23">
        <v>6182</v>
      </c>
      <c r="V13" s="23">
        <v>4599</v>
      </c>
      <c r="W13" s="23">
        <v>1274</v>
      </c>
    </row>
    <row r="14" spans="1:23" s="57" customFormat="1" ht="15.95" customHeight="1" x14ac:dyDescent="0.2">
      <c r="A14" s="21" t="s">
        <v>195</v>
      </c>
      <c r="B14" s="16">
        <v>-11342</v>
      </c>
      <c r="C14" s="16">
        <v>93</v>
      </c>
      <c r="D14" s="16">
        <v>262</v>
      </c>
      <c r="E14" s="16">
        <v>-279</v>
      </c>
      <c r="F14" s="16">
        <v>179</v>
      </c>
      <c r="G14" s="76"/>
      <c r="H14" s="16">
        <v>-157</v>
      </c>
      <c r="I14" s="16">
        <v>224</v>
      </c>
      <c r="J14" s="16">
        <v>7</v>
      </c>
      <c r="K14" s="16">
        <v>19</v>
      </c>
      <c r="L14" s="16">
        <v>148</v>
      </c>
      <c r="M14" s="16">
        <v>92</v>
      </c>
      <c r="N14" s="16">
        <v>-91</v>
      </c>
      <c r="O14" s="16">
        <v>113</v>
      </c>
      <c r="P14" s="16">
        <v>-206</v>
      </c>
      <c r="Q14" s="16">
        <v>15</v>
      </c>
      <c r="R14" s="16">
        <v>12</v>
      </c>
      <c r="S14" s="16">
        <v>-100</v>
      </c>
      <c r="T14" s="16">
        <v>92</v>
      </c>
      <c r="U14" s="16">
        <v>200</v>
      </c>
      <c r="V14" s="16">
        <v>-123</v>
      </c>
      <c r="W14" s="16">
        <v>10</v>
      </c>
    </row>
    <row r="15" spans="1:23" s="57" customFormat="1" ht="15.95" customHeight="1" x14ac:dyDescent="0.2">
      <c r="A15" s="21" t="s">
        <v>196</v>
      </c>
      <c r="B15" s="16">
        <v>0</v>
      </c>
      <c r="C15" s="16">
        <v>0</v>
      </c>
      <c r="D15" s="16">
        <v>0</v>
      </c>
      <c r="E15" s="16">
        <v>0</v>
      </c>
      <c r="F15" s="16">
        <v>0</v>
      </c>
      <c r="G15" s="76"/>
      <c r="H15" s="16">
        <v>0</v>
      </c>
      <c r="I15" s="16">
        <v>0</v>
      </c>
      <c r="J15" s="16">
        <v>0</v>
      </c>
      <c r="K15" s="16">
        <v>0</v>
      </c>
      <c r="L15" s="16">
        <v>0</v>
      </c>
      <c r="M15" s="16">
        <v>0</v>
      </c>
      <c r="N15" s="16">
        <v>0</v>
      </c>
      <c r="O15" s="16">
        <v>0</v>
      </c>
      <c r="P15" s="16">
        <v>0</v>
      </c>
      <c r="Q15" s="16">
        <v>0</v>
      </c>
      <c r="R15" s="16">
        <v>0</v>
      </c>
      <c r="S15" s="16">
        <v>0</v>
      </c>
      <c r="T15" s="16">
        <v>0</v>
      </c>
      <c r="U15" s="16">
        <v>0</v>
      </c>
      <c r="V15" s="16">
        <v>0</v>
      </c>
      <c r="W15" s="16">
        <v>0</v>
      </c>
    </row>
    <row r="16" spans="1:23" s="57" customFormat="1" ht="15.95" customHeight="1" x14ac:dyDescent="0.2">
      <c r="A16" s="21" t="s">
        <v>197</v>
      </c>
      <c r="B16" s="16">
        <v>0</v>
      </c>
      <c r="C16" s="16">
        <v>0</v>
      </c>
      <c r="D16" s="16">
        <v>0</v>
      </c>
      <c r="E16" s="16">
        <v>0</v>
      </c>
      <c r="F16" s="16">
        <v>0</v>
      </c>
      <c r="G16" s="76"/>
      <c r="H16" s="16">
        <v>0</v>
      </c>
      <c r="I16" s="16">
        <v>0</v>
      </c>
      <c r="J16" s="16">
        <v>0</v>
      </c>
      <c r="K16" s="16">
        <v>0</v>
      </c>
      <c r="L16" s="16">
        <v>0</v>
      </c>
      <c r="M16" s="16">
        <v>0</v>
      </c>
      <c r="N16" s="16">
        <v>0</v>
      </c>
      <c r="O16" s="16">
        <v>0</v>
      </c>
      <c r="P16" s="16">
        <v>0</v>
      </c>
      <c r="Q16" s="16">
        <v>0</v>
      </c>
      <c r="R16" s="16">
        <v>0</v>
      </c>
      <c r="S16" s="16">
        <v>0</v>
      </c>
      <c r="T16" s="16">
        <v>0</v>
      </c>
      <c r="U16" s="16">
        <v>0</v>
      </c>
      <c r="V16" s="16">
        <v>0</v>
      </c>
      <c r="W16" s="16">
        <v>0</v>
      </c>
    </row>
    <row r="17" spans="1:23" s="68" customFormat="1" ht="26.25" customHeight="1" thickBot="1" x14ac:dyDescent="0.25">
      <c r="A17" s="66" t="s">
        <v>60</v>
      </c>
      <c r="B17" s="16">
        <v>0</v>
      </c>
      <c r="C17" s="16">
        <v>0</v>
      </c>
      <c r="D17" s="16">
        <v>0</v>
      </c>
      <c r="E17" s="16">
        <v>0</v>
      </c>
      <c r="F17" s="16">
        <v>0</v>
      </c>
      <c r="G17" s="67"/>
      <c r="H17" s="16">
        <v>0</v>
      </c>
      <c r="I17" s="16">
        <v>0</v>
      </c>
      <c r="J17" s="16">
        <v>0</v>
      </c>
      <c r="K17" s="16">
        <v>0</v>
      </c>
      <c r="L17" s="16">
        <v>0</v>
      </c>
      <c r="M17" s="16">
        <v>0</v>
      </c>
      <c r="N17" s="16">
        <v>0</v>
      </c>
      <c r="O17" s="16">
        <v>0</v>
      </c>
      <c r="P17" s="16">
        <v>0</v>
      </c>
      <c r="Q17" s="16">
        <v>0</v>
      </c>
      <c r="R17" s="16">
        <v>0</v>
      </c>
      <c r="S17" s="16">
        <v>0</v>
      </c>
      <c r="T17" s="16">
        <v>0</v>
      </c>
      <c r="U17" s="16">
        <v>0</v>
      </c>
      <c r="V17" s="16">
        <v>0</v>
      </c>
      <c r="W17" s="16">
        <v>0</v>
      </c>
    </row>
    <row r="18" spans="1:23" s="71" customFormat="1" ht="15.95" customHeight="1" thickBot="1" x14ac:dyDescent="0.25">
      <c r="A18" s="69" t="s">
        <v>198</v>
      </c>
      <c r="B18" s="23">
        <v>12783</v>
      </c>
      <c r="C18" s="23">
        <v>18706</v>
      </c>
      <c r="D18" s="23">
        <v>19487</v>
      </c>
      <c r="E18" s="23">
        <v>16908</v>
      </c>
      <c r="F18" s="23">
        <v>14637</v>
      </c>
      <c r="G18" s="70"/>
      <c r="H18" s="23">
        <v>3682</v>
      </c>
      <c r="I18" s="23">
        <v>6909</v>
      </c>
      <c r="J18" s="23">
        <v>6963</v>
      </c>
      <c r="K18" s="23">
        <v>1152</v>
      </c>
      <c r="L18" s="23">
        <v>3002</v>
      </c>
      <c r="M18" s="23">
        <v>3957</v>
      </c>
      <c r="N18" s="23">
        <v>9793</v>
      </c>
      <c r="O18" s="23">
        <v>2735</v>
      </c>
      <c r="P18" s="23">
        <v>1577</v>
      </c>
      <c r="Q18" s="23">
        <v>4365</v>
      </c>
      <c r="R18" s="23">
        <v>5569</v>
      </c>
      <c r="S18" s="23">
        <v>5397</v>
      </c>
      <c r="T18" s="23">
        <v>2495</v>
      </c>
      <c r="U18" s="23">
        <v>6382</v>
      </c>
      <c r="V18" s="23">
        <v>4476</v>
      </c>
      <c r="W18" s="23">
        <v>1284</v>
      </c>
    </row>
    <row r="19" spans="1:23" s="71" customFormat="1" ht="15.95" customHeight="1" thickBot="1" x14ac:dyDescent="0.25">
      <c r="A19" s="72" t="s">
        <v>135</v>
      </c>
      <c r="B19" s="16"/>
      <c r="C19" s="52"/>
      <c r="D19" s="52"/>
      <c r="E19" s="52">
        <v>0</v>
      </c>
      <c r="F19" s="52">
        <v>0</v>
      </c>
      <c r="G19" s="70"/>
      <c r="H19" s="16">
        <v>0</v>
      </c>
      <c r="I19" s="16">
        <v>0</v>
      </c>
      <c r="J19" s="16">
        <v>0</v>
      </c>
      <c r="K19" s="16">
        <v>0</v>
      </c>
      <c r="L19" s="16">
        <v>0</v>
      </c>
      <c r="M19" s="16">
        <v>0</v>
      </c>
      <c r="N19" s="16">
        <v>0</v>
      </c>
      <c r="O19" s="16">
        <v>0</v>
      </c>
      <c r="P19" s="16">
        <v>0</v>
      </c>
      <c r="Q19" s="16">
        <v>0</v>
      </c>
      <c r="R19" s="16">
        <v>0</v>
      </c>
      <c r="S19" s="16">
        <v>0</v>
      </c>
      <c r="T19" s="16">
        <v>0</v>
      </c>
      <c r="U19" s="16">
        <v>0</v>
      </c>
      <c r="V19" s="16">
        <v>0</v>
      </c>
      <c r="W19" s="16">
        <v>0</v>
      </c>
    </row>
    <row r="20" spans="1:23" s="71" customFormat="1" ht="15.95" customHeight="1" thickBot="1" x14ac:dyDescent="0.25">
      <c r="A20" s="69" t="s">
        <v>199</v>
      </c>
      <c r="B20" s="23">
        <v>0</v>
      </c>
      <c r="C20" s="23"/>
      <c r="D20" s="23"/>
      <c r="E20" s="23">
        <v>0</v>
      </c>
      <c r="F20" s="23" t="s">
        <v>0</v>
      </c>
      <c r="G20" s="70"/>
      <c r="H20" s="23"/>
      <c r="I20" s="23"/>
      <c r="J20" s="23"/>
      <c r="K20" s="23"/>
      <c r="L20" s="23"/>
      <c r="M20" s="23"/>
      <c r="N20" s="23"/>
      <c r="O20" s="23"/>
      <c r="P20" s="23"/>
      <c r="Q20" s="23"/>
      <c r="R20" s="23"/>
      <c r="S20" s="23"/>
      <c r="T20" s="23" t="s">
        <v>0</v>
      </c>
      <c r="U20" s="23" t="s">
        <v>0</v>
      </c>
      <c r="V20" s="23">
        <v>0</v>
      </c>
      <c r="W20" s="23">
        <v>0</v>
      </c>
    </row>
    <row r="21" spans="1:23" s="57" customFormat="1" ht="15.95" customHeight="1" x14ac:dyDescent="0.2">
      <c r="A21" s="21" t="s">
        <v>200</v>
      </c>
      <c r="B21" s="16"/>
      <c r="C21" s="73"/>
      <c r="D21" s="73"/>
      <c r="E21" s="73">
        <v>0</v>
      </c>
      <c r="F21" s="73">
        <v>0</v>
      </c>
      <c r="G21" s="76"/>
      <c r="H21" s="16">
        <v>0</v>
      </c>
      <c r="I21" s="16">
        <v>0</v>
      </c>
      <c r="J21" s="16">
        <v>0</v>
      </c>
      <c r="K21" s="16">
        <v>0</v>
      </c>
      <c r="L21" s="16">
        <v>0</v>
      </c>
      <c r="M21" s="16">
        <v>0</v>
      </c>
      <c r="N21" s="16">
        <v>0</v>
      </c>
      <c r="O21" s="16">
        <v>0</v>
      </c>
      <c r="P21" s="16">
        <v>0</v>
      </c>
      <c r="Q21" s="16">
        <v>0</v>
      </c>
      <c r="R21" s="16">
        <v>0</v>
      </c>
      <c r="S21" s="16">
        <v>0</v>
      </c>
      <c r="T21" s="16">
        <v>0</v>
      </c>
      <c r="U21" s="16">
        <v>0</v>
      </c>
      <c r="V21" s="16">
        <v>0</v>
      </c>
      <c r="W21" s="16">
        <v>0</v>
      </c>
    </row>
    <row r="22" spans="1:23" s="68" customFormat="1" ht="15.95" customHeight="1" thickBot="1" x14ac:dyDescent="0.25">
      <c r="A22" s="74" t="s">
        <v>201</v>
      </c>
      <c r="B22" s="18"/>
      <c r="C22" s="18"/>
      <c r="D22" s="18"/>
      <c r="E22" s="18">
        <v>0</v>
      </c>
      <c r="F22" s="18" t="s">
        <v>0</v>
      </c>
      <c r="G22" s="67"/>
      <c r="H22" s="18"/>
      <c r="I22" s="18"/>
      <c r="J22" s="18"/>
      <c r="K22" s="18"/>
      <c r="L22" s="18"/>
      <c r="M22" s="18"/>
      <c r="N22" s="18"/>
      <c r="O22" s="18"/>
      <c r="P22" s="18"/>
      <c r="Q22" s="18"/>
      <c r="R22" s="18"/>
      <c r="S22" s="18"/>
      <c r="T22" s="18" t="s">
        <v>0</v>
      </c>
      <c r="U22" s="18" t="s">
        <v>0</v>
      </c>
      <c r="V22" s="18">
        <v>0</v>
      </c>
      <c r="W22" s="18">
        <v>0</v>
      </c>
    </row>
    <row r="23" spans="1:23" s="57" customFormat="1" ht="15.95" customHeight="1" x14ac:dyDescent="0.2">
      <c r="A23" s="21" t="s">
        <v>202</v>
      </c>
      <c r="B23" s="16">
        <v>11864</v>
      </c>
      <c r="C23" s="16">
        <v>15002</v>
      </c>
      <c r="D23" s="16">
        <v>15450</v>
      </c>
      <c r="E23" s="16">
        <v>19657</v>
      </c>
      <c r="F23" s="16">
        <v>19964</v>
      </c>
      <c r="G23" s="76"/>
      <c r="H23" s="16">
        <v>3764</v>
      </c>
      <c r="I23" s="16">
        <v>3732</v>
      </c>
      <c r="J23" s="16">
        <v>3759</v>
      </c>
      <c r="K23" s="16">
        <v>3747</v>
      </c>
      <c r="L23" s="16">
        <v>3413</v>
      </c>
      <c r="M23" s="16">
        <v>4253</v>
      </c>
      <c r="N23" s="16">
        <v>2821</v>
      </c>
      <c r="O23" s="16">
        <v>4963</v>
      </c>
      <c r="P23" s="16">
        <v>4883</v>
      </c>
      <c r="Q23" s="16">
        <v>4603</v>
      </c>
      <c r="R23" s="16">
        <v>5083</v>
      </c>
      <c r="S23" s="16">
        <v>5088</v>
      </c>
      <c r="T23" s="16">
        <v>4910</v>
      </c>
      <c r="U23" s="16">
        <v>4718</v>
      </c>
      <c r="V23" s="16">
        <v>5248</v>
      </c>
      <c r="W23" s="16">
        <v>5088</v>
      </c>
    </row>
    <row r="24" spans="1:23" s="57" customFormat="1" ht="15.95" customHeight="1" x14ac:dyDescent="0.2">
      <c r="A24" s="21" t="s">
        <v>16</v>
      </c>
      <c r="B24" s="16">
        <v>35989</v>
      </c>
      <c r="C24" s="16">
        <v>33615</v>
      </c>
      <c r="D24" s="16">
        <v>34675</v>
      </c>
      <c r="E24" s="16">
        <v>36844</v>
      </c>
      <c r="F24" s="16">
        <v>34422</v>
      </c>
      <c r="G24" s="76"/>
      <c r="H24" s="16">
        <v>7603</v>
      </c>
      <c r="I24" s="16">
        <v>10417</v>
      </c>
      <c r="J24" s="16">
        <v>10715</v>
      </c>
      <c r="K24" s="16">
        <v>4880</v>
      </c>
      <c r="L24" s="16">
        <v>6267</v>
      </c>
      <c r="M24" s="16">
        <v>8118</v>
      </c>
      <c r="N24" s="16">
        <v>12705</v>
      </c>
      <c r="O24" s="16">
        <v>7585</v>
      </c>
      <c r="P24" s="16">
        <v>6666</v>
      </c>
      <c r="Q24" s="16">
        <v>8953</v>
      </c>
      <c r="R24" s="16">
        <v>10640</v>
      </c>
      <c r="S24" s="16">
        <v>10585</v>
      </c>
      <c r="T24" s="16">
        <v>7313</v>
      </c>
      <c r="U24" s="16">
        <v>10900</v>
      </c>
      <c r="V24" s="16">
        <v>9847</v>
      </c>
      <c r="W24" s="16">
        <v>6362</v>
      </c>
    </row>
    <row r="25" spans="1:23" s="68" customFormat="1" ht="15.95" customHeight="1" thickBot="1" x14ac:dyDescent="0.25">
      <c r="A25" s="75" t="s">
        <v>203</v>
      </c>
      <c r="B25" s="16">
        <v>36076</v>
      </c>
      <c r="C25" s="16">
        <v>33462</v>
      </c>
      <c r="D25" s="16">
        <v>34676</v>
      </c>
      <c r="E25" s="16">
        <v>36768</v>
      </c>
      <c r="F25" s="16">
        <v>34602.691725900004</v>
      </c>
      <c r="G25" s="67"/>
      <c r="H25" s="16">
        <v>7490</v>
      </c>
      <c r="I25" s="16">
        <v>10420</v>
      </c>
      <c r="J25" s="16">
        <v>10709</v>
      </c>
      <c r="K25" s="16">
        <v>4843</v>
      </c>
      <c r="L25" s="16">
        <v>6253</v>
      </c>
      <c r="M25" s="16">
        <v>8130</v>
      </c>
      <c r="N25" s="16">
        <v>12700</v>
      </c>
      <c r="O25" s="16">
        <v>7593</v>
      </c>
      <c r="P25" s="16">
        <v>6679</v>
      </c>
      <c r="Q25" s="16">
        <v>8886</v>
      </c>
      <c r="R25" s="16">
        <v>10615</v>
      </c>
      <c r="S25" s="16">
        <v>10588</v>
      </c>
      <c r="T25" s="16">
        <v>7317.4724544000001</v>
      </c>
      <c r="U25" s="16">
        <v>10986</v>
      </c>
      <c r="V25" s="16">
        <v>9928.5079329</v>
      </c>
      <c r="W25" s="16">
        <v>6370.7113386000055</v>
      </c>
    </row>
    <row r="27" spans="1:23" x14ac:dyDescent="0.25">
      <c r="A27" s="93" t="s">
        <v>74</v>
      </c>
    </row>
    <row r="28" spans="1:23" s="59" customFormat="1" ht="11.25" x14ac:dyDescent="0.2">
      <c r="A28" s="93" t="s">
        <v>77</v>
      </c>
    </row>
    <row r="29" spans="1:23" s="59" customFormat="1" ht="11.25" x14ac:dyDescent="0.2">
      <c r="A29" s="93"/>
    </row>
  </sheetData>
  <pageMargins left="0.7" right="0.7" top="0.75" bottom="0.75" header="0.3" footer="0.3"/>
  <pageSetup paperSize="8"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5CC194"/>
  </sheetPr>
  <dimension ref="A1:W29"/>
  <sheetViews>
    <sheetView zoomScaleNormal="100" workbookViewId="0">
      <pane xSplit="1" ySplit="3" topLeftCell="I4" activePane="bottomRight" state="frozen"/>
      <selection pane="topRight" activeCell="B1" sqref="B1"/>
      <selection pane="bottomLeft" activeCell="A2" sqref="A2"/>
      <selection pane="bottomRight"/>
    </sheetView>
  </sheetViews>
  <sheetFormatPr defaultColWidth="9.140625" defaultRowHeight="15" x14ac:dyDescent="0.25"/>
  <cols>
    <col min="1" max="1" width="57.85546875" style="53" customWidth="1"/>
    <col min="2" max="6" width="11.85546875" style="53" customWidth="1"/>
    <col min="7" max="12" width="10.7109375" style="53" customWidth="1"/>
    <col min="13" max="14" width="9.140625" style="53"/>
    <col min="15" max="19" width="11.7109375" style="53" customWidth="1"/>
    <col min="20" max="22" width="9.140625" style="53"/>
    <col min="23" max="23" width="9.85546875" style="53" customWidth="1"/>
    <col min="24" max="16384" width="9.140625" style="53"/>
  </cols>
  <sheetData>
    <row r="1" spans="1:23" ht="21" x14ac:dyDescent="0.35">
      <c r="A1" s="9" t="s">
        <v>206</v>
      </c>
      <c r="B1" s="9"/>
    </row>
    <row r="2" spans="1:23" x14ac:dyDescent="0.25">
      <c r="I2" s="85"/>
    </row>
    <row r="3" spans="1:23" s="61" customFormat="1" ht="17.25" customHeight="1" x14ac:dyDescent="0.2">
      <c r="A3" s="65" t="s">
        <v>47</v>
      </c>
      <c r="B3" s="60" t="s">
        <v>1</v>
      </c>
      <c r="C3" s="60" t="s">
        <v>28</v>
      </c>
      <c r="D3" s="60">
        <v>2016</v>
      </c>
      <c r="E3" s="60">
        <v>2017</v>
      </c>
      <c r="F3" s="60">
        <v>2018</v>
      </c>
      <c r="H3" s="44" t="s">
        <v>222</v>
      </c>
      <c r="I3" s="44" t="s">
        <v>31</v>
      </c>
      <c r="J3" s="44" t="s">
        <v>32</v>
      </c>
      <c r="K3" s="44" t="s">
        <v>33</v>
      </c>
      <c r="L3" s="44" t="s">
        <v>21</v>
      </c>
      <c r="M3" s="44" t="s">
        <v>22</v>
      </c>
      <c r="N3" s="44" t="s">
        <v>24</v>
      </c>
      <c r="O3" s="44" t="s">
        <v>26</v>
      </c>
      <c r="P3" s="44" t="s">
        <v>220</v>
      </c>
      <c r="Q3" s="44" t="s">
        <v>223</v>
      </c>
      <c r="R3" s="44" t="s">
        <v>225</v>
      </c>
      <c r="S3" s="44" t="s">
        <v>227</v>
      </c>
      <c r="T3" s="44" t="s">
        <v>229</v>
      </c>
      <c r="U3" s="44" t="s">
        <v>231</v>
      </c>
      <c r="V3" s="44" t="s">
        <v>233</v>
      </c>
      <c r="W3" s="44" t="s">
        <v>235</v>
      </c>
    </row>
    <row r="4" spans="1:23" s="57" customFormat="1" ht="15.95" customHeight="1" x14ac:dyDescent="0.2">
      <c r="A4" s="21" t="s">
        <v>185</v>
      </c>
      <c r="B4" s="16">
        <v>12457</v>
      </c>
      <c r="C4" s="16">
        <v>13205</v>
      </c>
      <c r="D4" s="16">
        <v>11393</v>
      </c>
      <c r="E4" s="16">
        <v>11097</v>
      </c>
      <c r="F4" s="16">
        <v>16772</v>
      </c>
      <c r="G4" s="15"/>
      <c r="H4" s="16">
        <v>3685</v>
      </c>
      <c r="I4" s="16">
        <v>2650</v>
      </c>
      <c r="J4" s="16">
        <v>2930</v>
      </c>
      <c r="K4" s="16">
        <v>3940</v>
      </c>
      <c r="L4" s="16">
        <v>4156</v>
      </c>
      <c r="M4" s="16">
        <v>3129</v>
      </c>
      <c r="N4" s="16">
        <v>1710</v>
      </c>
      <c r="O4" s="16">
        <v>2398</v>
      </c>
      <c r="P4" s="16">
        <v>1482</v>
      </c>
      <c r="Q4" s="16">
        <v>3172</v>
      </c>
      <c r="R4" s="16">
        <v>4069</v>
      </c>
      <c r="S4" s="16">
        <v>2374</v>
      </c>
      <c r="T4" s="16">
        <v>3405</v>
      </c>
      <c r="U4" s="16">
        <v>3526</v>
      </c>
      <c r="V4" s="16">
        <v>4418</v>
      </c>
      <c r="W4" s="16">
        <v>5423</v>
      </c>
    </row>
    <row r="5" spans="1:23" s="68" customFormat="1" ht="15.95" customHeight="1" thickBot="1" x14ac:dyDescent="0.25">
      <c r="A5" s="66" t="s">
        <v>186</v>
      </c>
      <c r="B5" s="16">
        <v>85758</v>
      </c>
      <c r="C5" s="16">
        <v>109423</v>
      </c>
      <c r="D5" s="16">
        <v>107827</v>
      </c>
      <c r="E5" s="16">
        <v>113357</v>
      </c>
      <c r="F5" s="16">
        <v>130408</v>
      </c>
      <c r="G5" s="67"/>
      <c r="H5" s="16">
        <v>25222</v>
      </c>
      <c r="I5" s="16">
        <v>31005</v>
      </c>
      <c r="J5" s="16">
        <v>27927</v>
      </c>
      <c r="K5" s="16">
        <v>25269</v>
      </c>
      <c r="L5" s="16">
        <v>28163</v>
      </c>
      <c r="M5" s="16">
        <v>27867</v>
      </c>
      <c r="N5" s="16">
        <v>23193</v>
      </c>
      <c r="O5" s="16">
        <v>28604</v>
      </c>
      <c r="P5" s="16">
        <v>28064</v>
      </c>
      <c r="Q5" s="16">
        <v>28498</v>
      </c>
      <c r="R5" s="16">
        <v>26760</v>
      </c>
      <c r="S5" s="16">
        <v>30035</v>
      </c>
      <c r="T5" s="16">
        <v>31392</v>
      </c>
      <c r="U5" s="16">
        <v>34099</v>
      </c>
      <c r="V5" s="16">
        <v>31540</v>
      </c>
      <c r="W5" s="16">
        <v>33377</v>
      </c>
    </row>
    <row r="6" spans="1:23" s="71" customFormat="1" ht="15.95" customHeight="1" thickBot="1" x14ac:dyDescent="0.25">
      <c r="A6" s="69" t="s">
        <v>187</v>
      </c>
      <c r="B6" s="23">
        <v>98215</v>
      </c>
      <c r="C6" s="23">
        <v>122628</v>
      </c>
      <c r="D6" s="23">
        <v>119220</v>
      </c>
      <c r="E6" s="23">
        <v>124454</v>
      </c>
      <c r="F6" s="23">
        <v>147180</v>
      </c>
      <c r="G6" s="70"/>
      <c r="H6" s="23">
        <v>28907</v>
      </c>
      <c r="I6" s="23">
        <v>33655</v>
      </c>
      <c r="J6" s="23">
        <v>30857</v>
      </c>
      <c r="K6" s="23">
        <v>29209</v>
      </c>
      <c r="L6" s="23">
        <v>32319</v>
      </c>
      <c r="M6" s="23">
        <v>30996</v>
      </c>
      <c r="N6" s="23">
        <v>24903</v>
      </c>
      <c r="O6" s="23">
        <v>31002</v>
      </c>
      <c r="P6" s="23">
        <v>29546</v>
      </c>
      <c r="Q6" s="23">
        <v>31670</v>
      </c>
      <c r="R6" s="23">
        <v>30829</v>
      </c>
      <c r="S6" s="23">
        <v>32409</v>
      </c>
      <c r="T6" s="23">
        <v>34797</v>
      </c>
      <c r="U6" s="23">
        <v>37625</v>
      </c>
      <c r="V6" s="23">
        <v>35958</v>
      </c>
      <c r="W6" s="23">
        <v>38800</v>
      </c>
    </row>
    <row r="7" spans="1:23" s="71" customFormat="1" ht="15.95" customHeight="1" thickBot="1" x14ac:dyDescent="0.25">
      <c r="A7" s="72" t="s">
        <v>188</v>
      </c>
      <c r="B7" s="16">
        <v>-86389</v>
      </c>
      <c r="C7" s="16">
        <v>-109015</v>
      </c>
      <c r="D7" s="16">
        <v>-104755</v>
      </c>
      <c r="E7" s="16">
        <v>-107599</v>
      </c>
      <c r="F7" s="16">
        <v>-129196</v>
      </c>
      <c r="G7" s="70"/>
      <c r="H7" s="16">
        <v>-25019</v>
      </c>
      <c r="I7" s="16">
        <v>-29518</v>
      </c>
      <c r="J7" s="16">
        <v>-27495</v>
      </c>
      <c r="K7" s="16">
        <v>-26983</v>
      </c>
      <c r="L7" s="16">
        <v>-28280</v>
      </c>
      <c r="M7" s="16">
        <v>-28712</v>
      </c>
      <c r="N7" s="16">
        <v>-19479</v>
      </c>
      <c r="O7" s="16">
        <v>-28284</v>
      </c>
      <c r="P7" s="16">
        <v>-27364</v>
      </c>
      <c r="Q7" s="16">
        <v>-26515</v>
      </c>
      <c r="R7" s="16">
        <v>-27326</v>
      </c>
      <c r="S7" s="16">
        <v>-26394</v>
      </c>
      <c r="T7" s="16">
        <v>-29590</v>
      </c>
      <c r="U7" s="16">
        <v>-34577</v>
      </c>
      <c r="V7" s="16">
        <v>-33452</v>
      </c>
      <c r="W7" s="16">
        <v>-31577</v>
      </c>
    </row>
    <row r="8" spans="1:23" s="71" customFormat="1" ht="15.95" customHeight="1" thickBot="1" x14ac:dyDescent="0.25">
      <c r="A8" s="69" t="s">
        <v>189</v>
      </c>
      <c r="B8" s="23">
        <v>11826</v>
      </c>
      <c r="C8" s="23">
        <v>13613</v>
      </c>
      <c r="D8" s="23">
        <v>14465</v>
      </c>
      <c r="E8" s="23">
        <v>16855</v>
      </c>
      <c r="F8" s="23">
        <v>17984</v>
      </c>
      <c r="G8" s="70"/>
      <c r="H8" s="23">
        <v>3888</v>
      </c>
      <c r="I8" s="23">
        <v>4137</v>
      </c>
      <c r="J8" s="23">
        <v>3362</v>
      </c>
      <c r="K8" s="23">
        <v>2226</v>
      </c>
      <c r="L8" s="23">
        <v>4039</v>
      </c>
      <c r="M8" s="23">
        <v>2284</v>
      </c>
      <c r="N8" s="23">
        <v>5424</v>
      </c>
      <c r="O8" s="23">
        <v>2718</v>
      </c>
      <c r="P8" s="23">
        <v>2182</v>
      </c>
      <c r="Q8" s="23">
        <v>5155</v>
      </c>
      <c r="R8" s="23">
        <v>3503</v>
      </c>
      <c r="S8" s="23">
        <v>6015</v>
      </c>
      <c r="T8" s="23">
        <v>5207</v>
      </c>
      <c r="U8" s="23">
        <v>3048</v>
      </c>
      <c r="V8" s="23">
        <v>2506</v>
      </c>
      <c r="W8" s="16">
        <v>7223</v>
      </c>
    </row>
    <row r="9" spans="1:23" s="57" customFormat="1" ht="15.95" customHeight="1" x14ac:dyDescent="0.2">
      <c r="A9" s="21" t="s">
        <v>190</v>
      </c>
      <c r="B9" s="16">
        <v>-676</v>
      </c>
      <c r="C9" s="16">
        <v>-656</v>
      </c>
      <c r="D9" s="16">
        <v>-1068</v>
      </c>
      <c r="E9" s="16">
        <v>-2966</v>
      </c>
      <c r="F9" s="16">
        <v>-3753</v>
      </c>
      <c r="G9" s="15"/>
      <c r="H9" s="16">
        <v>-65</v>
      </c>
      <c r="I9" s="16">
        <v>-213</v>
      </c>
      <c r="J9" s="16">
        <v>-222</v>
      </c>
      <c r="K9" s="16">
        <v>-156</v>
      </c>
      <c r="L9" s="16">
        <v>-163</v>
      </c>
      <c r="M9" s="16">
        <v>-219</v>
      </c>
      <c r="N9" s="16">
        <v>-303</v>
      </c>
      <c r="O9" s="16">
        <v>-383</v>
      </c>
      <c r="P9" s="16">
        <v>-349</v>
      </c>
      <c r="Q9" s="16">
        <v>-1093</v>
      </c>
      <c r="R9" s="16">
        <v>-859</v>
      </c>
      <c r="S9" s="16">
        <v>-665</v>
      </c>
      <c r="T9" s="16">
        <v>-1107</v>
      </c>
      <c r="U9" s="16">
        <v>-989</v>
      </c>
      <c r="V9" s="16">
        <v>-900</v>
      </c>
      <c r="W9" s="16">
        <v>-757</v>
      </c>
    </row>
    <row r="10" spans="1:23" s="57" customFormat="1" ht="15.95" customHeight="1" x14ac:dyDescent="0.2">
      <c r="A10" s="21" t="s">
        <v>191</v>
      </c>
      <c r="B10" s="16">
        <v>-3784</v>
      </c>
      <c r="C10" s="16">
        <v>-6228</v>
      </c>
      <c r="D10" s="16">
        <v>-5133</v>
      </c>
      <c r="E10" s="16">
        <v>-3644</v>
      </c>
      <c r="F10" s="16">
        <v>-4361</v>
      </c>
      <c r="G10" s="15"/>
      <c r="H10" s="16">
        <v>-1544</v>
      </c>
      <c r="I10" s="16">
        <v>-1424</v>
      </c>
      <c r="J10" s="16">
        <v>-1577</v>
      </c>
      <c r="K10" s="16">
        <v>-1683</v>
      </c>
      <c r="L10" s="16">
        <v>-1505</v>
      </c>
      <c r="M10" s="16">
        <v>-1406</v>
      </c>
      <c r="N10" s="16">
        <v>-1585</v>
      </c>
      <c r="O10" s="16">
        <v>-637</v>
      </c>
      <c r="P10" s="16">
        <v>-1103</v>
      </c>
      <c r="Q10" s="16">
        <v>-265</v>
      </c>
      <c r="R10" s="16">
        <v>-1034</v>
      </c>
      <c r="S10" s="16">
        <v>-1242</v>
      </c>
      <c r="T10" s="16">
        <v>-1000</v>
      </c>
      <c r="U10" s="16">
        <v>-1251</v>
      </c>
      <c r="V10" s="16">
        <v>-974</v>
      </c>
      <c r="W10" s="16">
        <v>-1136</v>
      </c>
    </row>
    <row r="11" spans="1:23" s="57" customFormat="1" ht="15.95" customHeight="1" x14ac:dyDescent="0.2">
      <c r="A11" s="21" t="s">
        <v>192</v>
      </c>
      <c r="B11" s="16">
        <v>24</v>
      </c>
      <c r="C11" s="16">
        <v>14</v>
      </c>
      <c r="D11" s="16">
        <v>-44</v>
      </c>
      <c r="E11" s="16">
        <v>0</v>
      </c>
      <c r="F11" s="16">
        <v>-129</v>
      </c>
      <c r="G11" s="15"/>
      <c r="H11" s="16">
        <v>0</v>
      </c>
      <c r="I11" s="16">
        <v>11</v>
      </c>
      <c r="J11" s="16">
        <v>3</v>
      </c>
      <c r="K11" s="16">
        <v>0</v>
      </c>
      <c r="L11" s="16">
        <v>57</v>
      </c>
      <c r="M11" s="16">
        <v>-41</v>
      </c>
      <c r="N11" s="16">
        <v>-84</v>
      </c>
      <c r="O11" s="16">
        <v>24</v>
      </c>
      <c r="P11" s="16">
        <v>29</v>
      </c>
      <c r="Q11" s="16">
        <v>10</v>
      </c>
      <c r="R11" s="16">
        <v>6</v>
      </c>
      <c r="S11" s="16">
        <v>-45</v>
      </c>
      <c r="T11" s="16">
        <v>-140</v>
      </c>
      <c r="U11" s="16">
        <v>-86</v>
      </c>
      <c r="V11" s="16">
        <v>103</v>
      </c>
      <c r="W11" s="16">
        <v>-6</v>
      </c>
    </row>
    <row r="12" spans="1:23" s="68" customFormat="1" ht="15.95" customHeight="1" thickBot="1" x14ac:dyDescent="0.25">
      <c r="A12" s="66" t="s">
        <v>193</v>
      </c>
      <c r="B12" s="16">
        <v>-2446</v>
      </c>
      <c r="C12" s="16">
        <v>2701</v>
      </c>
      <c r="D12" s="16">
        <v>-5143</v>
      </c>
      <c r="E12" s="16">
        <v>-481</v>
      </c>
      <c r="F12" s="16">
        <v>3897</v>
      </c>
      <c r="G12" s="67"/>
      <c r="H12" s="16">
        <v>101</v>
      </c>
      <c r="I12" s="16">
        <v>242</v>
      </c>
      <c r="J12" s="16">
        <v>831</v>
      </c>
      <c r="K12" s="16">
        <v>1527</v>
      </c>
      <c r="L12" s="16">
        <v>186</v>
      </c>
      <c r="M12" s="16">
        <v>2348</v>
      </c>
      <c r="N12" s="16">
        <v>-438</v>
      </c>
      <c r="O12" s="16">
        <v>-7239</v>
      </c>
      <c r="P12" s="16">
        <v>63</v>
      </c>
      <c r="Q12" s="16">
        <v>3</v>
      </c>
      <c r="R12" s="16">
        <v>-1</v>
      </c>
      <c r="S12" s="16">
        <v>-546</v>
      </c>
      <c r="T12" s="16">
        <v>-507</v>
      </c>
      <c r="U12" s="16">
        <v>243</v>
      </c>
      <c r="V12" s="16">
        <v>-3</v>
      </c>
      <c r="W12" s="16">
        <v>4164</v>
      </c>
    </row>
    <row r="13" spans="1:23" s="71" customFormat="1" ht="15.95" customHeight="1" thickBot="1" x14ac:dyDescent="0.25">
      <c r="A13" s="69" t="s">
        <v>194</v>
      </c>
      <c r="B13" s="23">
        <v>4944</v>
      </c>
      <c r="C13" s="23">
        <v>9444</v>
      </c>
      <c r="D13" s="23">
        <v>3077</v>
      </c>
      <c r="E13" s="23">
        <v>9764</v>
      </c>
      <c r="F13" s="23">
        <v>13638</v>
      </c>
      <c r="G13" s="70"/>
      <c r="H13" s="23">
        <v>2380</v>
      </c>
      <c r="I13" s="23">
        <v>2753</v>
      </c>
      <c r="J13" s="23">
        <v>2397</v>
      </c>
      <c r="K13" s="23">
        <v>1914</v>
      </c>
      <c r="L13" s="23">
        <v>2614</v>
      </c>
      <c r="M13" s="23">
        <v>2966</v>
      </c>
      <c r="N13" s="23">
        <v>3014</v>
      </c>
      <c r="O13" s="23">
        <v>-5517</v>
      </c>
      <c r="P13" s="23">
        <v>822</v>
      </c>
      <c r="Q13" s="23">
        <v>3810</v>
      </c>
      <c r="R13" s="23">
        <v>1615</v>
      </c>
      <c r="S13" s="23">
        <v>3517</v>
      </c>
      <c r="T13" s="23">
        <v>2453</v>
      </c>
      <c r="U13" s="23">
        <v>965</v>
      </c>
      <c r="V13" s="23">
        <v>732</v>
      </c>
      <c r="W13" s="23">
        <v>9488</v>
      </c>
    </row>
    <row r="14" spans="1:23" s="57" customFormat="1" ht="15.95" customHeight="1" x14ac:dyDescent="0.2">
      <c r="A14" s="21" t="s">
        <v>195</v>
      </c>
      <c r="B14" s="16">
        <v>-33</v>
      </c>
      <c r="C14" s="16">
        <v>-358</v>
      </c>
      <c r="D14" s="16">
        <v>-288</v>
      </c>
      <c r="E14" s="16">
        <v>-137</v>
      </c>
      <c r="F14" s="16">
        <v>-380</v>
      </c>
      <c r="G14" s="15"/>
      <c r="H14" s="16">
        <v>-78</v>
      </c>
      <c r="I14" s="16">
        <v>-90</v>
      </c>
      <c r="J14" s="16">
        <v>-109</v>
      </c>
      <c r="K14" s="16">
        <v>-81</v>
      </c>
      <c r="L14" s="16">
        <v>-98</v>
      </c>
      <c r="M14" s="16">
        <v>-105</v>
      </c>
      <c r="N14" s="16">
        <v>-34</v>
      </c>
      <c r="O14" s="16">
        <v>-51</v>
      </c>
      <c r="P14" s="16">
        <v>-12</v>
      </c>
      <c r="Q14" s="16">
        <v>-70</v>
      </c>
      <c r="R14" s="16">
        <v>-38</v>
      </c>
      <c r="S14" s="16">
        <v>-17</v>
      </c>
      <c r="T14" s="16">
        <v>-66</v>
      </c>
      <c r="U14" s="16">
        <v>-150</v>
      </c>
      <c r="V14" s="16">
        <v>-65</v>
      </c>
      <c r="W14" s="16">
        <v>-99</v>
      </c>
    </row>
    <row r="15" spans="1:23" s="57" customFormat="1" ht="15.95" customHeight="1" x14ac:dyDescent="0.2">
      <c r="A15" s="21" t="s">
        <v>196</v>
      </c>
      <c r="B15" s="16">
        <v>0</v>
      </c>
      <c r="C15" s="16">
        <v>0</v>
      </c>
      <c r="D15" s="16">
        <v>0</v>
      </c>
      <c r="E15" s="16">
        <v>0</v>
      </c>
      <c r="F15" s="16">
        <v>0</v>
      </c>
      <c r="G15" s="15"/>
      <c r="H15" s="16">
        <v>0</v>
      </c>
      <c r="I15" s="16">
        <v>0</v>
      </c>
      <c r="J15" s="16">
        <v>0</v>
      </c>
      <c r="K15" s="16">
        <v>0</v>
      </c>
      <c r="L15" s="16">
        <v>0</v>
      </c>
      <c r="M15" s="16">
        <v>0</v>
      </c>
      <c r="N15" s="16">
        <v>0</v>
      </c>
      <c r="O15" s="16">
        <v>0</v>
      </c>
      <c r="P15" s="16">
        <v>0</v>
      </c>
      <c r="Q15" s="16">
        <v>0</v>
      </c>
      <c r="R15" s="16">
        <v>0</v>
      </c>
      <c r="S15" s="16">
        <v>0</v>
      </c>
      <c r="T15" s="16">
        <v>0</v>
      </c>
      <c r="U15" s="16">
        <v>0</v>
      </c>
      <c r="V15" s="16">
        <v>0</v>
      </c>
      <c r="W15" s="16">
        <v>0</v>
      </c>
    </row>
    <row r="16" spans="1:23" s="57" customFormat="1" ht="15.95" customHeight="1" x14ac:dyDescent="0.2">
      <c r="A16" s="21" t="s">
        <v>197</v>
      </c>
      <c r="B16" s="16">
        <v>0</v>
      </c>
      <c r="C16" s="16">
        <v>0</v>
      </c>
      <c r="D16" s="16">
        <v>0</v>
      </c>
      <c r="E16" s="16">
        <v>0</v>
      </c>
      <c r="F16" s="16">
        <v>0</v>
      </c>
      <c r="G16" s="15"/>
      <c r="H16" s="16">
        <v>0</v>
      </c>
      <c r="I16" s="16">
        <v>0</v>
      </c>
      <c r="J16" s="16">
        <v>0</v>
      </c>
      <c r="K16" s="16">
        <v>0</v>
      </c>
      <c r="L16" s="16">
        <v>0</v>
      </c>
      <c r="M16" s="16">
        <v>0</v>
      </c>
      <c r="N16" s="16">
        <v>0</v>
      </c>
      <c r="O16" s="16">
        <v>0</v>
      </c>
      <c r="P16" s="16">
        <v>0</v>
      </c>
      <c r="Q16" s="16">
        <v>0</v>
      </c>
      <c r="R16" s="16">
        <v>0</v>
      </c>
      <c r="S16" s="16">
        <v>0</v>
      </c>
      <c r="T16" s="16">
        <v>0</v>
      </c>
      <c r="U16" s="16">
        <v>0</v>
      </c>
      <c r="V16" s="16">
        <v>0</v>
      </c>
      <c r="W16" s="16">
        <v>0</v>
      </c>
    </row>
    <row r="17" spans="1:23" s="68" customFormat="1" ht="28.5" customHeight="1" thickBot="1" x14ac:dyDescent="0.25">
      <c r="A17" s="66" t="s">
        <v>60</v>
      </c>
      <c r="B17" s="16">
        <v>0</v>
      </c>
      <c r="C17" s="16">
        <v>0</v>
      </c>
      <c r="D17" s="16">
        <v>0</v>
      </c>
      <c r="E17" s="16">
        <v>0</v>
      </c>
      <c r="F17" s="16">
        <v>0</v>
      </c>
      <c r="G17" s="67"/>
      <c r="H17" s="16">
        <v>0</v>
      </c>
      <c r="I17" s="16">
        <v>0</v>
      </c>
      <c r="J17" s="16">
        <v>0</v>
      </c>
      <c r="K17" s="16">
        <v>0</v>
      </c>
      <c r="L17" s="16">
        <v>0</v>
      </c>
      <c r="M17" s="16">
        <v>0</v>
      </c>
      <c r="N17" s="16">
        <v>0</v>
      </c>
      <c r="O17" s="16">
        <v>0</v>
      </c>
      <c r="P17" s="16">
        <v>0</v>
      </c>
      <c r="Q17" s="16">
        <v>0</v>
      </c>
      <c r="R17" s="16">
        <v>0</v>
      </c>
      <c r="S17" s="16">
        <v>0</v>
      </c>
      <c r="T17" s="16">
        <v>0</v>
      </c>
      <c r="U17" s="16">
        <v>0</v>
      </c>
      <c r="V17" s="16">
        <v>0</v>
      </c>
      <c r="W17" s="16">
        <v>0</v>
      </c>
    </row>
    <row r="18" spans="1:23" s="71" customFormat="1" ht="15.95" customHeight="1" thickBot="1" x14ac:dyDescent="0.25">
      <c r="A18" s="69" t="s">
        <v>198</v>
      </c>
      <c r="B18" s="23">
        <v>4911</v>
      </c>
      <c r="C18" s="23">
        <v>9086</v>
      </c>
      <c r="D18" s="23">
        <v>2789</v>
      </c>
      <c r="E18" s="23">
        <v>9627</v>
      </c>
      <c r="F18" s="23">
        <v>13258</v>
      </c>
      <c r="G18" s="70"/>
      <c r="H18" s="23">
        <v>2302</v>
      </c>
      <c r="I18" s="23">
        <v>2663</v>
      </c>
      <c r="J18" s="23">
        <v>2288</v>
      </c>
      <c r="K18" s="23">
        <v>1833</v>
      </c>
      <c r="L18" s="23">
        <v>2516</v>
      </c>
      <c r="M18" s="23">
        <v>2861</v>
      </c>
      <c r="N18" s="23">
        <v>2980</v>
      </c>
      <c r="O18" s="23">
        <v>-5568</v>
      </c>
      <c r="P18" s="23">
        <v>810</v>
      </c>
      <c r="Q18" s="23">
        <v>3740</v>
      </c>
      <c r="R18" s="23">
        <v>1577</v>
      </c>
      <c r="S18" s="23">
        <v>3500</v>
      </c>
      <c r="T18" s="23">
        <v>2387</v>
      </c>
      <c r="U18" s="23">
        <v>815</v>
      </c>
      <c r="V18" s="23">
        <v>667</v>
      </c>
      <c r="W18" s="23">
        <v>9389</v>
      </c>
    </row>
    <row r="19" spans="1:23" s="71" customFormat="1" ht="15.95" customHeight="1" thickBot="1" x14ac:dyDescent="0.25">
      <c r="A19" s="72" t="s">
        <v>135</v>
      </c>
      <c r="B19" s="16">
        <v>0</v>
      </c>
      <c r="C19" s="52">
        <v>0</v>
      </c>
      <c r="D19" s="52">
        <v>0</v>
      </c>
      <c r="E19" s="52">
        <v>0</v>
      </c>
      <c r="F19" s="52">
        <v>0</v>
      </c>
      <c r="G19" s="70"/>
      <c r="H19" s="16">
        <v>0</v>
      </c>
      <c r="I19" s="16">
        <v>0</v>
      </c>
      <c r="J19" s="16">
        <v>0</v>
      </c>
      <c r="K19" s="16">
        <v>0</v>
      </c>
      <c r="L19" s="16">
        <v>0</v>
      </c>
      <c r="M19" s="16">
        <v>0</v>
      </c>
      <c r="N19" s="16">
        <v>0</v>
      </c>
      <c r="O19" s="16">
        <v>0</v>
      </c>
      <c r="P19" s="16">
        <v>0</v>
      </c>
      <c r="Q19" s="16">
        <v>0</v>
      </c>
      <c r="R19" s="16">
        <v>0</v>
      </c>
      <c r="S19" s="16">
        <v>0</v>
      </c>
      <c r="T19" s="16">
        <v>0</v>
      </c>
      <c r="U19" s="16">
        <v>0</v>
      </c>
      <c r="V19" s="16">
        <v>0</v>
      </c>
      <c r="W19" s="16">
        <v>0</v>
      </c>
    </row>
    <row r="20" spans="1:23" s="71" customFormat="1" ht="15" customHeight="1" thickBot="1" x14ac:dyDescent="0.25">
      <c r="A20" s="69" t="s">
        <v>199</v>
      </c>
      <c r="B20" s="23">
        <v>0</v>
      </c>
      <c r="C20" s="23">
        <v>0</v>
      </c>
      <c r="D20" s="23">
        <v>0</v>
      </c>
      <c r="E20" s="23">
        <v>0</v>
      </c>
      <c r="F20" s="23" t="s">
        <v>0</v>
      </c>
      <c r="G20" s="70"/>
      <c r="H20" s="23"/>
      <c r="I20" s="23"/>
      <c r="J20" s="23"/>
      <c r="K20" s="23"/>
      <c r="L20" s="23"/>
      <c r="M20" s="23"/>
      <c r="N20" s="23"/>
      <c r="O20" s="23"/>
      <c r="P20" s="23"/>
      <c r="Q20" s="23"/>
      <c r="R20" s="23"/>
      <c r="S20" s="23"/>
      <c r="T20" s="23" t="s">
        <v>0</v>
      </c>
      <c r="U20" s="23" t="s">
        <v>0</v>
      </c>
      <c r="V20" s="23">
        <v>0</v>
      </c>
      <c r="W20" s="16">
        <v>0</v>
      </c>
    </row>
    <row r="21" spans="1:23" s="57" customFormat="1" ht="15.95" customHeight="1" x14ac:dyDescent="0.2">
      <c r="A21" s="21" t="s">
        <v>200</v>
      </c>
      <c r="B21" s="16">
        <v>0</v>
      </c>
      <c r="C21" s="73">
        <v>0</v>
      </c>
      <c r="D21" s="73">
        <v>0</v>
      </c>
      <c r="E21" s="73">
        <v>0</v>
      </c>
      <c r="F21" s="73">
        <v>0</v>
      </c>
      <c r="G21" s="15"/>
      <c r="H21" s="16">
        <v>0</v>
      </c>
      <c r="I21" s="16">
        <v>0</v>
      </c>
      <c r="J21" s="16">
        <v>0</v>
      </c>
      <c r="K21" s="16">
        <v>0</v>
      </c>
      <c r="L21" s="16">
        <v>0</v>
      </c>
      <c r="M21" s="16">
        <v>0</v>
      </c>
      <c r="N21" s="16">
        <v>0</v>
      </c>
      <c r="O21" s="16">
        <v>0</v>
      </c>
      <c r="P21" s="16">
        <v>0</v>
      </c>
      <c r="Q21" s="16">
        <v>0</v>
      </c>
      <c r="R21" s="16">
        <v>0</v>
      </c>
      <c r="S21" s="16">
        <v>0</v>
      </c>
      <c r="T21" s="16">
        <v>0</v>
      </c>
      <c r="U21" s="16">
        <v>0</v>
      </c>
      <c r="V21" s="16">
        <v>0</v>
      </c>
      <c r="W21" s="16">
        <v>0</v>
      </c>
    </row>
    <row r="22" spans="1:23" s="68" customFormat="1" ht="15.95" customHeight="1" thickBot="1" x14ac:dyDescent="0.25">
      <c r="A22" s="74" t="s">
        <v>201</v>
      </c>
      <c r="B22" s="18">
        <v>0</v>
      </c>
      <c r="C22" s="18">
        <v>0</v>
      </c>
      <c r="D22" s="18">
        <v>0</v>
      </c>
      <c r="E22" s="18">
        <v>0</v>
      </c>
      <c r="F22" s="18" t="s">
        <v>0</v>
      </c>
      <c r="G22" s="67"/>
      <c r="H22" s="18"/>
      <c r="I22" s="18"/>
      <c r="J22" s="18"/>
      <c r="K22" s="18"/>
      <c r="L22" s="18"/>
      <c r="M22" s="18"/>
      <c r="N22" s="18"/>
      <c r="O22" s="18"/>
      <c r="P22" s="18"/>
      <c r="Q22" s="18"/>
      <c r="R22" s="18"/>
      <c r="S22" s="18"/>
      <c r="T22" s="18" t="s">
        <v>0</v>
      </c>
      <c r="U22" s="18" t="s">
        <v>0</v>
      </c>
      <c r="V22" s="18">
        <v>0</v>
      </c>
      <c r="W22" s="16">
        <v>0</v>
      </c>
    </row>
    <row r="23" spans="1:23" s="57" customFormat="1" ht="15.95" customHeight="1" x14ac:dyDescent="0.2">
      <c r="A23" s="21" t="s">
        <v>202</v>
      </c>
      <c r="B23" s="16">
        <v>5639</v>
      </c>
      <c r="C23" s="16">
        <v>6091</v>
      </c>
      <c r="D23" s="16">
        <v>5777</v>
      </c>
      <c r="E23" s="16">
        <v>5846</v>
      </c>
      <c r="F23" s="16">
        <v>5747</v>
      </c>
      <c r="G23" s="15"/>
      <c r="H23" s="16">
        <v>1725</v>
      </c>
      <c r="I23" s="16">
        <v>1355</v>
      </c>
      <c r="J23" s="16">
        <v>1506</v>
      </c>
      <c r="K23" s="16">
        <v>1505</v>
      </c>
      <c r="L23" s="16">
        <v>1506</v>
      </c>
      <c r="M23" s="16">
        <v>1463</v>
      </c>
      <c r="N23" s="16">
        <v>1367</v>
      </c>
      <c r="O23" s="16">
        <v>1441</v>
      </c>
      <c r="P23" s="16">
        <v>1471</v>
      </c>
      <c r="Q23" s="16">
        <v>1475</v>
      </c>
      <c r="R23" s="16">
        <v>1477</v>
      </c>
      <c r="S23" s="16">
        <v>1423</v>
      </c>
      <c r="T23" s="16">
        <v>1457</v>
      </c>
      <c r="U23" s="16">
        <v>1445</v>
      </c>
      <c r="V23" s="16">
        <v>1426</v>
      </c>
      <c r="W23" s="16">
        <v>1419</v>
      </c>
    </row>
    <row r="24" spans="1:23" s="57" customFormat="1" ht="15.95" customHeight="1" x14ac:dyDescent="0.2">
      <c r="A24" s="21" t="s">
        <v>16</v>
      </c>
      <c r="B24" s="16">
        <v>10583</v>
      </c>
      <c r="C24" s="16">
        <v>15535</v>
      </c>
      <c r="D24" s="16">
        <v>8854</v>
      </c>
      <c r="E24" s="16">
        <v>15610</v>
      </c>
      <c r="F24" s="16">
        <v>19385</v>
      </c>
      <c r="G24" s="15"/>
      <c r="H24" s="16">
        <v>4105</v>
      </c>
      <c r="I24" s="16">
        <v>4108</v>
      </c>
      <c r="J24" s="16">
        <v>3903</v>
      </c>
      <c r="K24" s="16">
        <v>3419</v>
      </c>
      <c r="L24" s="16">
        <v>4120</v>
      </c>
      <c r="M24" s="16">
        <v>4429</v>
      </c>
      <c r="N24" s="16">
        <v>4381</v>
      </c>
      <c r="O24" s="16">
        <v>-4076</v>
      </c>
      <c r="P24" s="16">
        <v>2293</v>
      </c>
      <c r="Q24" s="16">
        <v>5285</v>
      </c>
      <c r="R24" s="16">
        <v>3092</v>
      </c>
      <c r="S24" s="16">
        <v>4940</v>
      </c>
      <c r="T24" s="16">
        <v>3910</v>
      </c>
      <c r="U24" s="16">
        <v>2410</v>
      </c>
      <c r="V24" s="16">
        <v>2158</v>
      </c>
      <c r="W24" s="16">
        <v>10907</v>
      </c>
    </row>
    <row r="25" spans="1:23" s="68" customFormat="1" ht="15.95" customHeight="1" thickBot="1" x14ac:dyDescent="0.25">
      <c r="A25" s="75" t="s">
        <v>203</v>
      </c>
      <c r="B25" s="16">
        <v>12916</v>
      </c>
      <c r="C25" s="16">
        <v>12720</v>
      </c>
      <c r="D25" s="16">
        <v>13976</v>
      </c>
      <c r="E25" s="16">
        <v>16064</v>
      </c>
      <c r="F25" s="16">
        <v>15333</v>
      </c>
      <c r="G25" s="67"/>
      <c r="H25" s="16">
        <v>4000</v>
      </c>
      <c r="I25" s="16">
        <v>3877</v>
      </c>
      <c r="J25" s="16">
        <v>3160</v>
      </c>
      <c r="K25" s="16">
        <v>1683</v>
      </c>
      <c r="L25" s="16">
        <v>3910</v>
      </c>
      <c r="M25" s="16">
        <v>2672</v>
      </c>
      <c r="N25" s="16">
        <v>4805</v>
      </c>
      <c r="O25" s="16">
        <v>2589</v>
      </c>
      <c r="P25" s="16">
        <v>2198</v>
      </c>
      <c r="Q25" s="16">
        <v>5288</v>
      </c>
      <c r="R25" s="16">
        <v>3095</v>
      </c>
      <c r="S25" s="16">
        <v>5483</v>
      </c>
      <c r="T25" s="16">
        <v>4367</v>
      </c>
      <c r="U25" s="16">
        <v>2152</v>
      </c>
      <c r="V25" s="16">
        <v>2149</v>
      </c>
      <c r="W25" s="16">
        <v>6665</v>
      </c>
    </row>
    <row r="27" spans="1:23" x14ac:dyDescent="0.25">
      <c r="A27" s="59" t="s">
        <v>74</v>
      </c>
    </row>
    <row r="28" spans="1:23" s="59" customFormat="1" ht="11.25" x14ac:dyDescent="0.2">
      <c r="A28" s="59" t="s">
        <v>77</v>
      </c>
    </row>
    <row r="29" spans="1:23" s="59" customFormat="1" ht="11.25" x14ac:dyDescent="0.2"/>
  </sheetData>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8</vt:i4>
      </vt:variant>
    </vt:vector>
  </HeadingPairs>
  <TitlesOfParts>
    <vt:vector size="8" baseType="lpstr">
      <vt:lpstr>Menu</vt:lpstr>
      <vt:lpstr>P&amp;L</vt:lpstr>
      <vt:lpstr>Balace sheet</vt:lpstr>
      <vt:lpstr>Cash flow</vt:lpstr>
      <vt:lpstr>Soda segment</vt:lpstr>
      <vt:lpstr>Organic segment</vt:lpstr>
      <vt:lpstr>S&amp;G segment</vt:lpstr>
      <vt:lpstr>Transport segment</vt:lpstr>
    </vt:vector>
  </TitlesOfParts>
  <Company>Ciech Chemical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Siedlaczek Joanna</dc:creator>
  <cp:lastModifiedBy>Mlynarska Malgorzata</cp:lastModifiedBy>
  <cp:lastPrinted>2017-03-20T13:18:06Z</cp:lastPrinted>
  <dcterms:created xsi:type="dcterms:W3CDTF">2016-03-15T20:20:33Z</dcterms:created>
  <dcterms:modified xsi:type="dcterms:W3CDTF">2019-03-26T16:51:32Z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